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Sheet1!$A$1:$I$158</definedName>
  </definedNames>
  <calcPr calcId="162913"/>
</workbook>
</file>

<file path=xl/calcChain.xml><?xml version="1.0" encoding="utf-8"?>
<calcChain xmlns="http://schemas.openxmlformats.org/spreadsheetml/2006/main">
  <c r="G68" i="1" l="1"/>
  <c r="G45" i="1" l="1"/>
  <c r="C42" i="1" l="1"/>
  <c r="D42" i="1"/>
  <c r="E42" i="1"/>
  <c r="F42" i="1"/>
  <c r="H42" i="1"/>
  <c r="I42" i="1"/>
  <c r="B42" i="1" l="1"/>
  <c r="G48" i="1"/>
  <c r="I147" i="1" l="1"/>
  <c r="I146" i="1"/>
  <c r="I145" i="1"/>
  <c r="I79" i="1"/>
  <c r="B146" i="1"/>
  <c r="B145" i="1"/>
  <c r="B147" i="1"/>
  <c r="B79" i="1"/>
  <c r="B78" i="1"/>
  <c r="G109" i="1" l="1"/>
  <c r="G113" i="1"/>
  <c r="G111" i="1"/>
  <c r="G114" i="1" l="1"/>
  <c r="G112" i="1"/>
  <c r="G110" i="1"/>
  <c r="G108" i="1"/>
  <c r="G107" i="1"/>
  <c r="G62" i="1" l="1"/>
  <c r="G63" i="1"/>
  <c r="G64" i="1"/>
  <c r="G61" i="1"/>
  <c r="H106" i="1" l="1"/>
  <c r="F106" i="1"/>
  <c r="D106" i="1"/>
  <c r="E106" i="1"/>
  <c r="C106" i="1"/>
  <c r="I21" i="1" l="1"/>
  <c r="H21" i="1"/>
  <c r="C21" i="1"/>
  <c r="D21" i="1"/>
  <c r="E21" i="1"/>
  <c r="F21" i="1"/>
  <c r="B21" i="1"/>
  <c r="G26" i="1"/>
  <c r="G23" i="1"/>
  <c r="G73" i="1" l="1"/>
  <c r="G70" i="1"/>
  <c r="G37" i="1"/>
  <c r="G34" i="1"/>
  <c r="G31" i="1"/>
  <c r="G122" i="1"/>
  <c r="G123" i="1"/>
  <c r="G124" i="1"/>
  <c r="G125" i="1"/>
  <c r="G126" i="1"/>
  <c r="G127" i="1"/>
  <c r="G128" i="1"/>
  <c r="G121" i="1"/>
  <c r="G44" i="1"/>
  <c r="G46" i="1"/>
  <c r="G47" i="1"/>
  <c r="G43" i="1"/>
  <c r="G88" i="1"/>
  <c r="G87" i="1"/>
  <c r="G42" i="1" l="1"/>
  <c r="G139" i="1"/>
  <c r="G52" i="1"/>
  <c r="G53" i="1"/>
  <c r="G54" i="1"/>
  <c r="G55" i="1"/>
  <c r="G56" i="1"/>
  <c r="G57" i="1"/>
  <c r="G16" i="1"/>
  <c r="G15" i="1"/>
  <c r="G93" i="1"/>
  <c r="G153" i="1" l="1"/>
  <c r="E65" i="1"/>
  <c r="E60" i="1"/>
  <c r="E27" i="1"/>
  <c r="E99" i="1"/>
  <c r="E135" i="1"/>
  <c r="E131" i="1"/>
  <c r="E120" i="1"/>
  <c r="E117" i="1"/>
  <c r="E49" i="1"/>
  <c r="E10" i="1"/>
  <c r="E7" i="1"/>
  <c r="E89" i="1"/>
  <c r="E86" i="1"/>
  <c r="E145" i="1" l="1"/>
  <c r="E146" i="1"/>
  <c r="E79" i="1"/>
  <c r="E78" i="1"/>
  <c r="E58" i="1"/>
  <c r="E40" i="1"/>
  <c r="E77" i="1"/>
  <c r="E97" i="1"/>
  <c r="E115" i="1"/>
  <c r="E129" i="1"/>
  <c r="E144" i="1"/>
  <c r="E19" i="1"/>
  <c r="E147" i="1" l="1"/>
  <c r="E80" i="1"/>
  <c r="E148" i="1"/>
  <c r="E149" i="1"/>
  <c r="D86" i="1"/>
  <c r="F86" i="1"/>
  <c r="H86" i="1"/>
  <c r="E150" i="1" l="1"/>
  <c r="E154" i="1"/>
  <c r="C65" i="1"/>
  <c r="D65" i="1"/>
  <c r="F65" i="1"/>
  <c r="H65" i="1"/>
  <c r="I65" i="1"/>
  <c r="B65" i="1"/>
  <c r="C27" i="1"/>
  <c r="D27" i="1"/>
  <c r="F27" i="1"/>
  <c r="H27" i="1"/>
  <c r="I27" i="1"/>
  <c r="B27" i="1"/>
  <c r="C120" i="1"/>
  <c r="D120" i="1"/>
  <c r="F120" i="1"/>
  <c r="H120" i="1"/>
  <c r="I120" i="1"/>
  <c r="B120" i="1"/>
  <c r="C49" i="1"/>
  <c r="D49" i="1"/>
  <c r="F49" i="1"/>
  <c r="H49" i="1"/>
  <c r="I49" i="1"/>
  <c r="B49" i="1"/>
  <c r="F40" i="1" l="1"/>
  <c r="C60" i="1"/>
  <c r="D60" i="1"/>
  <c r="F60" i="1"/>
  <c r="H60" i="1"/>
  <c r="I60" i="1"/>
  <c r="B60" i="1"/>
  <c r="G71" i="1" l="1"/>
  <c r="G72" i="1"/>
  <c r="G74" i="1"/>
  <c r="G76" i="1"/>
  <c r="G66" i="1"/>
  <c r="G67" i="1"/>
  <c r="G75" i="1"/>
  <c r="G69" i="1"/>
  <c r="G32" i="1"/>
  <c r="G33" i="1"/>
  <c r="G39" i="1"/>
  <c r="G28" i="1"/>
  <c r="G36" i="1"/>
  <c r="G29" i="1"/>
  <c r="G38" i="1"/>
  <c r="G35" i="1"/>
  <c r="B161" i="1" s="1"/>
  <c r="G30" i="1"/>
  <c r="G24" i="1"/>
  <c r="G25" i="1"/>
  <c r="G22" i="1"/>
  <c r="G102" i="1"/>
  <c r="G103" i="1"/>
  <c r="G104" i="1"/>
  <c r="G101" i="1"/>
  <c r="G105" i="1"/>
  <c r="G100" i="1"/>
  <c r="G91" i="1"/>
  <c r="G92" i="1"/>
  <c r="G94" i="1"/>
  <c r="G95" i="1"/>
  <c r="G96" i="1"/>
  <c r="G90" i="1"/>
  <c r="G119" i="1"/>
  <c r="G118" i="1"/>
  <c r="G50" i="1"/>
  <c r="G51" i="1"/>
  <c r="G21" i="1" l="1"/>
  <c r="G27" i="1"/>
  <c r="G65" i="1"/>
  <c r="G120" i="1"/>
  <c r="G49" i="1"/>
  <c r="G106" i="1"/>
  <c r="G137" i="1"/>
  <c r="G138" i="1"/>
  <c r="G141" i="1"/>
  <c r="G142" i="1"/>
  <c r="G143" i="1"/>
  <c r="G140" i="1"/>
  <c r="B167" i="1" s="1"/>
  <c r="G136" i="1"/>
  <c r="G132" i="1"/>
  <c r="G12" i="1"/>
  <c r="G14" i="1"/>
  <c r="G17" i="1"/>
  <c r="G18" i="1"/>
  <c r="G13" i="1"/>
  <c r="G9" i="1"/>
  <c r="G8" i="1"/>
  <c r="G133" i="1"/>
  <c r="G134" i="1"/>
  <c r="H77" i="1"/>
  <c r="G60" i="1"/>
  <c r="D99" i="1"/>
  <c r="F99" i="1"/>
  <c r="G99" i="1"/>
  <c r="H99" i="1"/>
  <c r="C99" i="1"/>
  <c r="D89" i="1"/>
  <c r="F89" i="1"/>
  <c r="G89" i="1"/>
  <c r="H89" i="1"/>
  <c r="C89" i="1"/>
  <c r="C86" i="1"/>
  <c r="D117" i="1"/>
  <c r="F117" i="1"/>
  <c r="G117" i="1"/>
  <c r="H117" i="1"/>
  <c r="C117" i="1"/>
  <c r="D135" i="1"/>
  <c r="F135" i="1"/>
  <c r="H135" i="1"/>
  <c r="D131" i="1"/>
  <c r="F131" i="1"/>
  <c r="H131" i="1"/>
  <c r="C135" i="1"/>
  <c r="C131" i="1"/>
  <c r="F146" i="1" l="1"/>
  <c r="C146" i="1"/>
  <c r="H146" i="1"/>
  <c r="D146" i="1"/>
  <c r="H145" i="1"/>
  <c r="F145" i="1"/>
  <c r="D145" i="1"/>
  <c r="C145" i="1"/>
  <c r="D97" i="1"/>
  <c r="H97" i="1"/>
  <c r="B160" i="1"/>
  <c r="B162" i="1"/>
  <c r="B172" i="1"/>
  <c r="B166" i="1"/>
  <c r="F97" i="1"/>
  <c r="G86" i="1"/>
  <c r="D40" i="1"/>
  <c r="C40" i="1"/>
  <c r="C77" i="1"/>
  <c r="H144" i="1"/>
  <c r="F129" i="1"/>
  <c r="F115" i="1"/>
  <c r="H40" i="1"/>
  <c r="C144" i="1"/>
  <c r="C58" i="1"/>
  <c r="H129" i="1"/>
  <c r="H115" i="1"/>
  <c r="D77" i="1"/>
  <c r="C115" i="1"/>
  <c r="F58" i="1"/>
  <c r="D58" i="1"/>
  <c r="C97" i="1"/>
  <c r="D129" i="1"/>
  <c r="D115" i="1"/>
  <c r="H58" i="1"/>
  <c r="C129" i="1"/>
  <c r="F77" i="1"/>
  <c r="G40" i="1"/>
  <c r="D144" i="1"/>
  <c r="G131" i="1"/>
  <c r="G135" i="1"/>
  <c r="G146" i="1" s="1"/>
  <c r="G77" i="1"/>
  <c r="G115" i="1"/>
  <c r="G129" i="1"/>
  <c r="G58" i="1"/>
  <c r="F144" i="1"/>
  <c r="C7" i="1"/>
  <c r="C78" i="1" s="1"/>
  <c r="D7" i="1"/>
  <c r="D78" i="1" s="1"/>
  <c r="F7" i="1"/>
  <c r="H7" i="1"/>
  <c r="G7" i="1"/>
  <c r="G78" i="1" s="1"/>
  <c r="C10" i="1"/>
  <c r="D10" i="1"/>
  <c r="F10" i="1"/>
  <c r="H10" i="1"/>
  <c r="G11" i="1"/>
  <c r="G145" i="1" l="1"/>
  <c r="G148" i="1" s="1"/>
  <c r="H79" i="1"/>
  <c r="H149" i="1" s="1"/>
  <c r="H78" i="1"/>
  <c r="H148" i="1" s="1"/>
  <c r="F79" i="1"/>
  <c r="F149" i="1" s="1"/>
  <c r="F78" i="1"/>
  <c r="F148" i="1" s="1"/>
  <c r="D79" i="1"/>
  <c r="D149" i="1" s="1"/>
  <c r="C79" i="1"/>
  <c r="C149" i="1" s="1"/>
  <c r="D148" i="1"/>
  <c r="H147" i="1"/>
  <c r="F147" i="1"/>
  <c r="D147" i="1"/>
  <c r="C147" i="1"/>
  <c r="C148" i="1"/>
  <c r="B173" i="1"/>
  <c r="B165" i="1"/>
  <c r="B168" i="1"/>
  <c r="B171" i="1"/>
  <c r="G144" i="1"/>
  <c r="C19" i="1"/>
  <c r="C80" i="1" s="1"/>
  <c r="F19" i="1"/>
  <c r="F80" i="1" s="1"/>
  <c r="H19" i="1"/>
  <c r="H80" i="1" s="1"/>
  <c r="G10" i="1"/>
  <c r="G79" i="1" s="1"/>
  <c r="D19" i="1"/>
  <c r="D80" i="1" s="1"/>
  <c r="G19" i="1" l="1"/>
  <c r="G80" i="1" s="1"/>
  <c r="G149" i="1"/>
  <c r="F154" i="1"/>
  <c r="C154" i="1"/>
  <c r="H154" i="1"/>
  <c r="D154" i="1"/>
  <c r="F150" i="1"/>
  <c r="C150" i="1"/>
  <c r="H150" i="1"/>
  <c r="D150" i="1"/>
  <c r="I99" i="1"/>
  <c r="B99" i="1"/>
  <c r="I117" i="1"/>
  <c r="I129" i="1" s="1"/>
  <c r="B117" i="1"/>
  <c r="I86" i="1"/>
  <c r="B86" i="1"/>
  <c r="I78" i="1"/>
  <c r="I131" i="1"/>
  <c r="B131" i="1"/>
  <c r="I10" i="1"/>
  <c r="B10" i="1"/>
  <c r="I7" i="1"/>
  <c r="B7" i="1"/>
  <c r="B148" i="1" l="1"/>
  <c r="I148" i="1"/>
  <c r="I40" i="1"/>
  <c r="B19" i="1"/>
  <c r="I19" i="1"/>
  <c r="I89" i="1"/>
  <c r="B89" i="1"/>
  <c r="I97" i="1" l="1"/>
  <c r="B97" i="1"/>
  <c r="B58" i="1"/>
  <c r="B80" i="1" s="1"/>
  <c r="I58" i="1"/>
  <c r="I80" i="1" s="1"/>
  <c r="I135" i="1" l="1"/>
  <c r="B135" i="1"/>
  <c r="I144" i="1" l="1"/>
  <c r="I77" i="1"/>
  <c r="B144" i="1"/>
  <c r="B77" i="1" l="1"/>
  <c r="B129" i="1"/>
  <c r="I106" i="1" l="1"/>
  <c r="I149" i="1" s="1"/>
  <c r="B106" i="1"/>
  <c r="B149" i="1" s="1"/>
  <c r="B40" i="1" l="1"/>
  <c r="B115" i="1"/>
  <c r="I115" i="1"/>
  <c r="I154" i="1" s="1"/>
  <c r="B154" i="1" l="1"/>
  <c r="I150" i="1"/>
  <c r="G97" i="1"/>
  <c r="G147" i="1" l="1"/>
  <c r="G154" i="1" s="1"/>
  <c r="B150" i="1"/>
  <c r="G150" i="1" l="1"/>
</calcChain>
</file>

<file path=xl/sharedStrings.xml><?xml version="1.0" encoding="utf-8"?>
<sst xmlns="http://schemas.openxmlformats.org/spreadsheetml/2006/main" count="183" uniqueCount="89">
  <si>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</si>
  <si>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</si>
  <si>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</si>
  <si>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</si>
  <si>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</si>
  <si>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</si>
  <si>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</si>
  <si>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</si>
  <si>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</si>
  <si>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</si>
  <si>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</si>
  <si>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</si>
  <si>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</si>
  <si>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</si>
  <si>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</si>
  <si>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</si>
  <si>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</si>
  <si>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</si>
  <si>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</si>
  <si>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</si>
  <si>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</si>
  <si>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</si>
  <si>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</si>
  <si>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</si>
  <si>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</si>
  <si>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</si>
  <si>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</si>
  <si>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</si>
  <si>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</si>
  <si>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</si>
  <si>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</si>
  <si>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</si>
  <si>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</si>
  <si>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</si>
  <si>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</si>
  <si>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</si>
  <si>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</si>
  <si>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</si>
  <si>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</si>
  <si>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</si>
  <si>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</si>
  <si>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</si>
  <si>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</si>
  <si>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</si>
  <si>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</si>
  <si>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</si>
  <si>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</si>
  <si>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</si>
  <si>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</si>
  <si>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</si>
  <si>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</si>
  <si>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</si>
  <si>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</si>
  <si>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</si>
  <si>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</si>
  <si>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</si>
  <si>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</si>
  <si>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</si>
  <si>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</si>
  <si>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</si>
  <si>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</si>
  <si>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</si>
  <si>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</si>
  <si>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</si>
  <si>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</si>
  <si>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</si>
  <si>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</si>
  <si>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</si>
  <si>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</si>
  <si>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</si>
  <si>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</si>
  <si>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</si>
  <si>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</si>
  <si>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</si>
  <si>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</si>
  <si>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</si>
  <si>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</si>
  <si>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</si>
  <si>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</si>
  <si>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</si>
  <si>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</si>
  <si>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</si>
  <si>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</si>
  <si>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</si>
  <si>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</si>
  <si>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</si>
  <si>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</si>
  <si>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</si>
  <si>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revised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</si>
</sst>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88</v>
      </c>
      <c r="B1" s="2"/>
      <c r="C1" s="116" t="s">
        <v>50</v>
      </c>
      <c r="D1" s="117">
        <v>45406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748</v>
      </c>
      <c r="D7" s="49">
        <f t="shared" ref="D7:F7" si="0">SUM(D8:D9)</f>
        <v>744</v>
      </c>
      <c r="E7" s="49">
        <f t="shared" si="0"/>
        <v>0</v>
      </c>
      <c r="F7" s="49">
        <f t="shared" si="0"/>
        <v>0</v>
      </c>
      <c r="G7" s="49">
        <f>SUM(G8:G9)</f>
        <v>170</v>
      </c>
      <c r="H7" s="51">
        <f>SUM(H8:H9)</f>
        <v>2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746</v>
      </c>
      <c r="D8" s="74">
        <v>742</v>
      </c>
      <c r="E8" s="74">
        <v>0</v>
      </c>
      <c r="F8" s="74">
        <v>0</v>
      </c>
      <c r="G8" s="75">
        <f>SUM(B8-(C8+F8))</f>
        <v>172</v>
      </c>
      <c r="H8" s="76">
        <v>2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2</v>
      </c>
      <c r="D9" s="74">
        <v>2</v>
      </c>
      <c r="E9" s="74">
        <v>0</v>
      </c>
      <c r="F9" s="74">
        <v>0</v>
      </c>
      <c r="G9" s="75">
        <f>SUM(B9-(C9+F9))</f>
        <v>-2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368</v>
      </c>
      <c r="D10" s="50">
        <f t="shared" si="1"/>
        <v>368</v>
      </c>
      <c r="E10" s="50">
        <f t="shared" si="1"/>
        <v>0</v>
      </c>
      <c r="F10" s="50">
        <f t="shared" si="1"/>
        <v>0</v>
      </c>
      <c r="G10" s="50">
        <f t="shared" si="1"/>
        <v>-110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30</v>
      </c>
      <c r="D11" s="74">
        <v>30</v>
      </c>
      <c r="E11" s="74">
        <v>0</v>
      </c>
      <c r="F11" s="74">
        <v>0</v>
      </c>
      <c r="G11" s="75">
        <f t="shared" ref="G11:G18" si="2">SUM(B11-(C11+F11))</f>
        <v>-14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8</v>
      </c>
      <c r="D12" s="74">
        <v>8</v>
      </c>
      <c r="E12" s="74">
        <v>0</v>
      </c>
      <c r="F12" s="74">
        <v>0</v>
      </c>
      <c r="G12" s="75">
        <f t="shared" si="2"/>
        <v>-8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90</v>
      </c>
      <c r="D13" s="74">
        <v>90</v>
      </c>
      <c r="E13" s="74">
        <v>0</v>
      </c>
      <c r="F13" s="74">
        <v>0</v>
      </c>
      <c r="G13" s="75">
        <f t="shared" si="2"/>
        <v>-24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146</v>
      </c>
      <c r="D14" s="74">
        <v>146</v>
      </c>
      <c r="E14" s="74">
        <v>0</v>
      </c>
      <c r="F14" s="74">
        <v>0</v>
      </c>
      <c r="G14" s="75">
        <f t="shared" si="2"/>
        <v>-2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94</v>
      </c>
      <c r="D18" s="74">
        <v>94</v>
      </c>
      <c r="E18" s="74">
        <v>0</v>
      </c>
      <c r="F18" s="74">
        <v>0</v>
      </c>
      <c r="G18" s="75">
        <f t="shared" si="2"/>
        <v>-62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1116</v>
      </c>
      <c r="D19" s="50">
        <f t="shared" si="3"/>
        <v>1112</v>
      </c>
      <c r="E19" s="50">
        <f t="shared" si="3"/>
        <v>0</v>
      </c>
      <c r="F19" s="50">
        <f t="shared" si="3"/>
        <v>0</v>
      </c>
      <c r="G19" s="50">
        <f t="shared" si="3"/>
        <v>60</v>
      </c>
      <c r="H19" s="57">
        <f t="shared" si="3"/>
        <v>2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1297</v>
      </c>
      <c r="D21" s="59">
        <f t="shared" si="4"/>
        <v>1217</v>
      </c>
      <c r="E21" s="59">
        <f t="shared" si="4"/>
        <v>0</v>
      </c>
      <c r="F21" s="59">
        <f t="shared" si="4"/>
        <v>0</v>
      </c>
      <c r="G21" s="49">
        <f t="shared" si="4"/>
        <v>89</v>
      </c>
      <c r="H21" s="49">
        <f t="shared" si="4"/>
        <v>2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996</v>
      </c>
      <c r="D22" s="74">
        <v>924</v>
      </c>
      <c r="E22" s="74">
        <v>0</v>
      </c>
      <c r="F22" s="74">
        <v>0</v>
      </c>
      <c r="G22" s="75">
        <f t="shared" ref="G22:G26" si="5">SUM(B22-(C22+F22))</f>
        <v>-10</v>
      </c>
      <c r="H22" s="76">
        <v>2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128</v>
      </c>
      <c r="D23" s="77">
        <v>124</v>
      </c>
      <c r="E23" s="77">
        <v>0</v>
      </c>
      <c r="F23" s="77">
        <v>0</v>
      </c>
      <c r="G23" s="75">
        <f t="shared" si="5"/>
        <v>32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50</v>
      </c>
      <c r="D24" s="74">
        <v>50</v>
      </c>
      <c r="E24" s="74">
        <v>0</v>
      </c>
      <c r="F24" s="74">
        <v>0</v>
      </c>
      <c r="G24" s="75">
        <f t="shared" si="5"/>
        <v>4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49</v>
      </c>
      <c r="D25" s="77">
        <v>48</v>
      </c>
      <c r="E25" s="77">
        <v>0</v>
      </c>
      <c r="F25" s="77">
        <v>0</v>
      </c>
      <c r="G25" s="75">
        <f t="shared" si="5"/>
        <v>1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74</v>
      </c>
      <c r="D26" s="77">
        <v>71</v>
      </c>
      <c r="E26" s="77">
        <v>0</v>
      </c>
      <c r="F26" s="77">
        <v>0</v>
      </c>
      <c r="G26" s="75">
        <f t="shared" si="5"/>
        <v>62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576</v>
      </c>
      <c r="D27" s="60">
        <f t="shared" si="6"/>
        <v>636</v>
      </c>
      <c r="E27" s="60">
        <f t="shared" si="6"/>
        <v>0</v>
      </c>
      <c r="F27" s="60">
        <f t="shared" si="6"/>
        <v>12</v>
      </c>
      <c r="G27" s="60">
        <f t="shared" si="6"/>
        <v>207</v>
      </c>
      <c r="H27" s="60">
        <f t="shared" si="6"/>
        <v>1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107</v>
      </c>
      <c r="D28" s="80">
        <v>106</v>
      </c>
      <c r="E28" s="80">
        <v>0</v>
      </c>
      <c r="F28" s="80">
        <v>0</v>
      </c>
      <c r="G28" s="81">
        <f t="shared" ref="G28:G39" si="7">SUM(B28-(C28+F28))</f>
        <v>32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12</v>
      </c>
      <c r="D29" s="83">
        <v>12</v>
      </c>
      <c r="E29" s="83">
        <v>0</v>
      </c>
      <c r="F29" s="83">
        <v>0</v>
      </c>
      <c r="G29" s="81">
        <f t="shared" si="7"/>
        <v>4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28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2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58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94</v>
      </c>
      <c r="D33" s="80">
        <v>79</v>
      </c>
      <c r="E33" s="80">
        <v>0</v>
      </c>
      <c r="F33" s="80">
        <v>0</v>
      </c>
      <c r="G33" s="81">
        <f t="shared" si="8"/>
        <v>-62</v>
      </c>
      <c r="H33" s="82">
        <v>1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193</v>
      </c>
      <c r="D35" s="80">
        <v>177</v>
      </c>
      <c r="E35" s="80">
        <v>0</v>
      </c>
      <c r="F35" s="83">
        <v>12</v>
      </c>
      <c r="G35" s="81">
        <f t="shared" si="8"/>
        <v>195</v>
      </c>
      <c r="H35" s="82">
        <v>0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22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90</v>
      </c>
      <c r="D38" s="87">
        <v>89</v>
      </c>
      <c r="E38" s="87">
        <v>0</v>
      </c>
      <c r="F38" s="87">
        <v>0</v>
      </c>
      <c r="G38" s="81">
        <f t="shared" si="7"/>
        <v>-10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80</v>
      </c>
      <c r="D39" s="80">
        <v>63</v>
      </c>
      <c r="E39" s="80">
        <v>0</v>
      </c>
      <c r="F39" s="80">
        <v>0</v>
      </c>
      <c r="G39" s="81">
        <f t="shared" si="7"/>
        <v>48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1873</v>
      </c>
      <c r="D40" s="55">
        <f t="shared" si="9"/>
        <v>1853</v>
      </c>
      <c r="E40" s="55">
        <f t="shared" si="9"/>
        <v>0</v>
      </c>
      <c r="F40" s="55">
        <f t="shared" si="9"/>
        <v>12</v>
      </c>
      <c r="G40" s="55">
        <f t="shared" si="9"/>
        <v>296</v>
      </c>
      <c r="H40" s="55">
        <f t="shared" si="9"/>
        <v>3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SUM(B43:B48)</f>
        <v>443</v>
      </c>
      <c r="C42" s="90">
        <f t="shared" ref="C42:I42" si="10">SUM(C43:C48)</f>
        <v>429</v>
      </c>
      <c r="D42" s="90">
        <f t="shared" si="10"/>
        <v>429</v>
      </c>
      <c r="E42" s="90">
        <f t="shared" si="10"/>
        <v>0</v>
      </c>
      <c r="F42" s="90">
        <f t="shared" si="10"/>
        <v>0</v>
      </c>
      <c r="G42" s="90">
        <f t="shared" si="10"/>
        <v>14</v>
      </c>
      <c r="H42" s="90">
        <f t="shared" si="10"/>
        <v>3</v>
      </c>
      <c r="I42" s="90">
        <f t="shared" si="10"/>
        <v>454</v>
      </c>
    </row>
    <row r="43" spans="1:9" ht="15.6" x14ac:dyDescent="0.3">
      <c r="A43" s="98" t="s">
        <v>38</v>
      </c>
      <c r="B43" s="91">
        <v>406</v>
      </c>
      <c r="C43" s="74">
        <v>395</v>
      </c>
      <c r="D43" s="74">
        <v>395</v>
      </c>
      <c r="E43" s="74">
        <v>0</v>
      </c>
      <c r="F43" s="74">
        <v>0</v>
      </c>
      <c r="G43" s="75">
        <f>SUM(B43-(C43+F43))</f>
        <v>11</v>
      </c>
      <c r="H43" s="76">
        <v>3</v>
      </c>
      <c r="I43" s="99">
        <v>417</v>
      </c>
    </row>
    <row r="44" spans="1:9" ht="15.6" x14ac:dyDescent="0.3">
      <c r="A44" s="104" t="s">
        <v>52</v>
      </c>
      <c r="B44" s="91">
        <v>6</v>
      </c>
      <c r="C44" s="74">
        <v>9</v>
      </c>
      <c r="D44" s="74">
        <v>9</v>
      </c>
      <c r="E44" s="74">
        <v>0</v>
      </c>
      <c r="F44" s="74">
        <v>0</v>
      </c>
      <c r="G44" s="75">
        <f t="shared" ref="G44:G48" si="11">SUM(B44-(C44+F44))</f>
        <v>-3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0</v>
      </c>
      <c r="D45" s="74">
        <v>0</v>
      </c>
      <c r="E45" s="74">
        <v>0</v>
      </c>
      <c r="F45" s="74">
        <v>0</v>
      </c>
      <c r="G45" s="75">
        <f t="shared" ref="G45" si="12">SUM(B45-(C45+F45))</f>
        <v>8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16</v>
      </c>
      <c r="D46" s="74">
        <v>16</v>
      </c>
      <c r="E46" s="74">
        <v>0</v>
      </c>
      <c r="F46" s="74">
        <v>0</v>
      </c>
      <c r="G46" s="75">
        <f t="shared" si="11"/>
        <v>-6</v>
      </c>
      <c r="H46" s="76">
        <v>0</v>
      </c>
      <c r="I46" s="99">
        <v>10</v>
      </c>
    </row>
    <row r="47" spans="1:9" ht="15.6" x14ac:dyDescent="0.3">
      <c r="A47" s="98" t="s">
        <v>35</v>
      </c>
      <c r="B47" s="91">
        <v>10</v>
      </c>
      <c r="C47" s="74">
        <v>7</v>
      </c>
      <c r="D47" s="74">
        <v>7</v>
      </c>
      <c r="E47" s="74">
        <v>0</v>
      </c>
      <c r="F47" s="74">
        <v>0</v>
      </c>
      <c r="G47" s="75">
        <f t="shared" si="11"/>
        <v>3</v>
      </c>
      <c r="H47" s="76">
        <v>0</v>
      </c>
      <c r="I47" s="99">
        <v>10</v>
      </c>
    </row>
    <row r="48" spans="1:9" ht="15.6" customHeight="1" x14ac:dyDescent="0.3">
      <c r="A48" s="98" t="s">
        <v>87</v>
      </c>
      <c r="B48" s="91">
        <v>3</v>
      </c>
      <c r="C48" s="74">
        <v>2</v>
      </c>
      <c r="D48" s="74">
        <v>2</v>
      </c>
      <c r="E48" s="74">
        <v>0</v>
      </c>
      <c r="F48" s="74">
        <v>0</v>
      </c>
      <c r="G48" s="75">
        <f t="shared" si="11"/>
        <v>1</v>
      </c>
      <c r="H48" s="76">
        <v>0</v>
      </c>
      <c r="I48" s="99">
        <v>3</v>
      </c>
    </row>
    <row r="49" spans="1:9" ht="18" x14ac:dyDescent="0.35">
      <c r="A49" s="97" t="s">
        <v>36</v>
      </c>
      <c r="B49" s="92">
        <f t="shared" ref="B49:I49" si="13">SUM(B50:B57)</f>
        <v>16</v>
      </c>
      <c r="C49" s="50">
        <f t="shared" si="13"/>
        <v>24</v>
      </c>
      <c r="D49" s="50">
        <f t="shared" si="13"/>
        <v>24</v>
      </c>
      <c r="E49" s="50">
        <f t="shared" si="13"/>
        <v>0</v>
      </c>
      <c r="F49" s="50">
        <f t="shared" si="13"/>
        <v>1</v>
      </c>
      <c r="G49" s="50">
        <f t="shared" si="13"/>
        <v>-9</v>
      </c>
      <c r="H49" s="50">
        <f t="shared" si="13"/>
        <v>0</v>
      </c>
      <c r="I49" s="100">
        <f t="shared" si="13"/>
        <v>16</v>
      </c>
    </row>
    <row r="50" spans="1:9" ht="15.6" x14ac:dyDescent="0.3">
      <c r="A50" s="98" t="s">
        <v>27</v>
      </c>
      <c r="B50" s="91">
        <v>1</v>
      </c>
      <c r="C50" s="74">
        <v>1</v>
      </c>
      <c r="D50" s="74">
        <v>1</v>
      </c>
      <c r="E50" s="74">
        <v>0</v>
      </c>
      <c r="F50" s="74">
        <v>0</v>
      </c>
      <c r="G50" s="75">
        <f>SUM(B50-(C50+F50))</f>
        <v>0</v>
      </c>
      <c r="H50" s="76">
        <v>0</v>
      </c>
      <c r="I50" s="99">
        <v>1</v>
      </c>
    </row>
    <row r="51" spans="1:9" ht="15.6" x14ac:dyDescent="0.3">
      <c r="A51" s="98" t="s">
        <v>16</v>
      </c>
      <c r="B51" s="91">
        <v>11</v>
      </c>
      <c r="C51" s="74">
        <v>12</v>
      </c>
      <c r="D51" s="74">
        <v>12</v>
      </c>
      <c r="E51" s="74">
        <v>0</v>
      </c>
      <c r="F51" s="74">
        <v>0</v>
      </c>
      <c r="G51" s="75">
        <f>SUM(B51-(C51+F51))</f>
        <v>-1</v>
      </c>
      <c r="H51" s="76">
        <v>0</v>
      </c>
      <c r="I51" s="99">
        <v>11</v>
      </c>
    </row>
    <row r="52" spans="1:9" ht="15.6" x14ac:dyDescent="0.3">
      <c r="A52" s="98" t="s">
        <v>19</v>
      </c>
      <c r="B52" s="91">
        <v>0</v>
      </c>
      <c r="C52" s="74">
        <v>0</v>
      </c>
      <c r="D52" s="74">
        <v>0</v>
      </c>
      <c r="E52" s="74">
        <v>0</v>
      </c>
      <c r="F52" s="74">
        <v>0</v>
      </c>
      <c r="G52" s="75">
        <f t="shared" ref="G52:G57" si="14">SUM(B52-(C52+F52))</f>
        <v>0</v>
      </c>
      <c r="H52" s="76">
        <v>0</v>
      </c>
      <c r="I52" s="99">
        <v>0</v>
      </c>
    </row>
    <row r="53" spans="1:9" ht="15.6" x14ac:dyDescent="0.3">
      <c r="A53" s="98" t="s">
        <v>17</v>
      </c>
      <c r="B53" s="91">
        <v>2</v>
      </c>
      <c r="C53" s="74">
        <v>4</v>
      </c>
      <c r="D53" s="74">
        <v>4</v>
      </c>
      <c r="E53" s="74">
        <v>0</v>
      </c>
      <c r="F53" s="74">
        <v>0</v>
      </c>
      <c r="G53" s="75">
        <f t="shared" si="14"/>
        <v>-2</v>
      </c>
      <c r="H53" s="76">
        <v>0</v>
      </c>
      <c r="I53" s="99">
        <v>2</v>
      </c>
    </row>
    <row r="54" spans="1:9" ht="15.6" x14ac:dyDescent="0.3">
      <c r="A54" s="98" t="s">
        <v>57</v>
      </c>
      <c r="B54" s="91">
        <v>0</v>
      </c>
      <c r="C54" s="74">
        <v>0</v>
      </c>
      <c r="D54" s="74">
        <v>0</v>
      </c>
      <c r="E54" s="74">
        <v>0</v>
      </c>
      <c r="F54" s="74">
        <v>0</v>
      </c>
      <c r="G54" s="75">
        <f t="shared" si="14"/>
        <v>0</v>
      </c>
      <c r="H54" s="76">
        <v>0</v>
      </c>
      <c r="I54" s="99">
        <v>0</v>
      </c>
    </row>
    <row r="55" spans="1:9" ht="15.6" x14ac:dyDescent="0.3">
      <c r="A55" s="98" t="s">
        <v>33</v>
      </c>
      <c r="B55" s="91">
        <v>0</v>
      </c>
      <c r="C55" s="74">
        <v>0</v>
      </c>
      <c r="D55" s="74">
        <v>0</v>
      </c>
      <c r="E55" s="74">
        <v>0</v>
      </c>
      <c r="F55" s="74">
        <v>1</v>
      </c>
      <c r="G55" s="75">
        <f t="shared" si="14"/>
        <v>-1</v>
      </c>
      <c r="H55" s="76">
        <v>0</v>
      </c>
      <c r="I55" s="99">
        <v>0</v>
      </c>
    </row>
    <row r="56" spans="1:9" ht="15.6" x14ac:dyDescent="0.3">
      <c r="A56" s="98" t="s">
        <v>53</v>
      </c>
      <c r="B56" s="91">
        <v>2</v>
      </c>
      <c r="C56" s="74">
        <v>7</v>
      </c>
      <c r="D56" s="74">
        <v>7</v>
      </c>
      <c r="E56" s="74">
        <v>0</v>
      </c>
      <c r="F56" s="74">
        <v>0</v>
      </c>
      <c r="G56" s="75">
        <f t="shared" si="14"/>
        <v>-5</v>
      </c>
      <c r="H56" s="76">
        <v>0</v>
      </c>
      <c r="I56" s="99">
        <v>2</v>
      </c>
    </row>
    <row r="57" spans="1:9" ht="15.6" customHeight="1" x14ac:dyDescent="0.3">
      <c r="A57" s="98" t="s">
        <v>18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si="14"/>
        <v>0</v>
      </c>
      <c r="H57" s="76">
        <v>0</v>
      </c>
      <c r="I57" s="99">
        <v>0</v>
      </c>
    </row>
    <row r="58" spans="1:9" ht="18" x14ac:dyDescent="0.35">
      <c r="A58" s="97" t="s">
        <v>6</v>
      </c>
      <c r="B58" s="93">
        <f t="shared" ref="B58:I58" si="15">SUM(B42,B49)</f>
        <v>459</v>
      </c>
      <c r="C58" s="55">
        <f t="shared" si="15"/>
        <v>453</v>
      </c>
      <c r="D58" s="55">
        <f t="shared" si="15"/>
        <v>453</v>
      </c>
      <c r="E58" s="55">
        <f t="shared" si="15"/>
        <v>0</v>
      </c>
      <c r="F58" s="55">
        <f t="shared" si="15"/>
        <v>1</v>
      </c>
      <c r="G58" s="55">
        <f t="shared" si="15"/>
        <v>5</v>
      </c>
      <c r="H58" s="55">
        <f t="shared" si="15"/>
        <v>3</v>
      </c>
      <c r="I58" s="56">
        <f t="shared" si="15"/>
        <v>470</v>
      </c>
    </row>
    <row r="59" spans="1:9" ht="23.4" customHeight="1" x14ac:dyDescent="0.25">
      <c r="A59" s="27" t="s">
        <v>12</v>
      </c>
      <c r="B59" s="12"/>
      <c r="C59" s="12"/>
      <c r="D59" s="12"/>
      <c r="E59" s="12"/>
      <c r="F59" s="12"/>
      <c r="G59" s="12"/>
      <c r="H59" s="13"/>
      <c r="I59" s="32"/>
    </row>
    <row r="60" spans="1:9" ht="18" x14ac:dyDescent="0.35">
      <c r="A60" s="58" t="s">
        <v>37</v>
      </c>
      <c r="B60" s="49">
        <f t="shared" ref="B60:I60" si="16">SUM(B61:B64)</f>
        <v>2761</v>
      </c>
      <c r="C60" s="49">
        <f t="shared" si="16"/>
        <v>2756</v>
      </c>
      <c r="D60" s="49">
        <f t="shared" si="16"/>
        <v>2750</v>
      </c>
      <c r="E60" s="49">
        <f t="shared" si="16"/>
        <v>0</v>
      </c>
      <c r="F60" s="49">
        <f t="shared" si="16"/>
        <v>0</v>
      </c>
      <c r="G60" s="49">
        <f t="shared" si="16"/>
        <v>5</v>
      </c>
      <c r="H60" s="49">
        <f t="shared" si="16"/>
        <v>1</v>
      </c>
      <c r="I60" s="52">
        <f t="shared" si="16"/>
        <v>2781</v>
      </c>
    </row>
    <row r="61" spans="1:9" ht="15.6" x14ac:dyDescent="0.3">
      <c r="A61" s="98" t="s">
        <v>38</v>
      </c>
      <c r="B61" s="73">
        <v>2481</v>
      </c>
      <c r="C61" s="74">
        <v>2513</v>
      </c>
      <c r="D61" s="74">
        <v>2508</v>
      </c>
      <c r="E61" s="74">
        <v>0</v>
      </c>
      <c r="F61" s="74">
        <v>0</v>
      </c>
      <c r="G61" s="75">
        <f>SUM(B61-(C61+F61))</f>
        <v>-32</v>
      </c>
      <c r="H61" s="76">
        <v>1</v>
      </c>
      <c r="I61" s="99">
        <v>2481</v>
      </c>
    </row>
    <row r="62" spans="1:9" ht="15.6" x14ac:dyDescent="0.3">
      <c r="A62" s="98" t="s">
        <v>52</v>
      </c>
      <c r="B62" s="73">
        <v>128</v>
      </c>
      <c r="C62" s="74">
        <v>121</v>
      </c>
      <c r="D62" s="74">
        <v>121</v>
      </c>
      <c r="E62" s="74">
        <v>0</v>
      </c>
      <c r="F62" s="74">
        <v>0</v>
      </c>
      <c r="G62" s="75">
        <f t="shared" ref="G62:G64" si="17">SUM(B62-(C62+F62))</f>
        <v>7</v>
      </c>
      <c r="H62" s="76">
        <v>0</v>
      </c>
      <c r="I62" s="99">
        <v>128</v>
      </c>
    </row>
    <row r="63" spans="1:9" ht="15.6" x14ac:dyDescent="0.3">
      <c r="A63" s="104" t="s">
        <v>13</v>
      </c>
      <c r="B63" s="73">
        <v>24</v>
      </c>
      <c r="C63" s="74">
        <v>29</v>
      </c>
      <c r="D63" s="74">
        <v>28</v>
      </c>
      <c r="E63" s="74">
        <v>0</v>
      </c>
      <c r="F63" s="74">
        <v>0</v>
      </c>
      <c r="G63" s="75">
        <f t="shared" si="17"/>
        <v>-5</v>
      </c>
      <c r="H63" s="76">
        <v>0</v>
      </c>
      <c r="I63" s="99">
        <v>44</v>
      </c>
    </row>
    <row r="64" spans="1:9" ht="15.6" x14ac:dyDescent="0.3">
      <c r="A64" s="98" t="s">
        <v>51</v>
      </c>
      <c r="B64" s="73">
        <v>128</v>
      </c>
      <c r="C64" s="74">
        <v>93</v>
      </c>
      <c r="D64" s="74">
        <v>93</v>
      </c>
      <c r="E64" s="74">
        <v>0</v>
      </c>
      <c r="F64" s="74">
        <v>0</v>
      </c>
      <c r="G64" s="75">
        <f t="shared" si="17"/>
        <v>35</v>
      </c>
      <c r="H64" s="76">
        <v>0</v>
      </c>
      <c r="I64" s="99">
        <v>128</v>
      </c>
    </row>
    <row r="65" spans="1:11" ht="18" x14ac:dyDescent="0.35">
      <c r="A65" s="97" t="s">
        <v>36</v>
      </c>
      <c r="B65" s="60">
        <f t="shared" ref="B65:I65" si="18">SUM(B66:B76)</f>
        <v>1229</v>
      </c>
      <c r="C65" s="60">
        <f t="shared" si="18"/>
        <v>1091</v>
      </c>
      <c r="D65" s="60">
        <f t="shared" si="18"/>
        <v>1089</v>
      </c>
      <c r="E65" s="60">
        <f t="shared" si="18"/>
        <v>22</v>
      </c>
      <c r="F65" s="60">
        <f t="shared" si="18"/>
        <v>9</v>
      </c>
      <c r="G65" s="60">
        <f t="shared" si="18"/>
        <v>129</v>
      </c>
      <c r="H65" s="60">
        <f t="shared" si="18"/>
        <v>0</v>
      </c>
      <c r="I65" s="108">
        <f t="shared" si="18"/>
        <v>1434</v>
      </c>
    </row>
    <row r="66" spans="1:11" ht="15.6" x14ac:dyDescent="0.3">
      <c r="A66" s="98" t="s">
        <v>25</v>
      </c>
      <c r="B66" s="79">
        <v>48</v>
      </c>
      <c r="C66" s="80">
        <v>47</v>
      </c>
      <c r="D66" s="80">
        <v>47</v>
      </c>
      <c r="E66" s="80">
        <v>0</v>
      </c>
      <c r="F66" s="80">
        <v>0</v>
      </c>
      <c r="G66" s="89">
        <f t="shared" ref="G66:G76" si="19">SUM(B66-(C66+F66))</f>
        <v>1</v>
      </c>
      <c r="H66" s="82">
        <v>0</v>
      </c>
      <c r="I66" s="107">
        <v>68</v>
      </c>
    </row>
    <row r="67" spans="1:11" ht="15.6" x14ac:dyDescent="0.3">
      <c r="A67" s="98" t="s">
        <v>32</v>
      </c>
      <c r="B67" s="73">
        <v>132</v>
      </c>
      <c r="C67" s="80">
        <v>99</v>
      </c>
      <c r="D67" s="74">
        <v>98</v>
      </c>
      <c r="E67" s="74">
        <v>0</v>
      </c>
      <c r="F67" s="74">
        <v>2</v>
      </c>
      <c r="G67" s="89">
        <f t="shared" si="19"/>
        <v>31</v>
      </c>
      <c r="H67" s="76">
        <v>0</v>
      </c>
      <c r="I67" s="99">
        <v>132</v>
      </c>
    </row>
    <row r="68" spans="1:11" ht="15.6" customHeight="1" x14ac:dyDescent="0.3">
      <c r="A68" s="98" t="s">
        <v>27</v>
      </c>
      <c r="B68" s="73">
        <v>76</v>
      </c>
      <c r="C68" s="80">
        <v>57</v>
      </c>
      <c r="D68" s="74">
        <v>57</v>
      </c>
      <c r="E68" s="74">
        <v>0</v>
      </c>
      <c r="F68" s="74">
        <v>4</v>
      </c>
      <c r="G68" s="89">
        <f t="shared" si="19"/>
        <v>15</v>
      </c>
      <c r="H68" s="76">
        <v>0</v>
      </c>
      <c r="I68" s="99">
        <v>76</v>
      </c>
    </row>
    <row r="69" spans="1:11" s="3" customFormat="1" ht="15.6" x14ac:dyDescent="0.3">
      <c r="A69" s="98" t="s">
        <v>16</v>
      </c>
      <c r="B69" s="79">
        <v>82</v>
      </c>
      <c r="C69" s="80">
        <v>47</v>
      </c>
      <c r="D69" s="80">
        <v>47</v>
      </c>
      <c r="E69" s="80">
        <v>0</v>
      </c>
      <c r="F69" s="80">
        <v>0</v>
      </c>
      <c r="G69" s="89">
        <f t="shared" si="19"/>
        <v>35</v>
      </c>
      <c r="H69" s="82">
        <v>0</v>
      </c>
      <c r="I69" s="107">
        <v>82</v>
      </c>
    </row>
    <row r="70" spans="1:11" ht="15.6" x14ac:dyDescent="0.3">
      <c r="A70" s="98" t="s">
        <v>13</v>
      </c>
      <c r="B70" s="79">
        <v>10</v>
      </c>
      <c r="C70" s="80">
        <v>6</v>
      </c>
      <c r="D70" s="80">
        <v>6</v>
      </c>
      <c r="E70" s="80">
        <v>0</v>
      </c>
      <c r="F70" s="80">
        <v>0</v>
      </c>
      <c r="G70" s="89">
        <f t="shared" si="19"/>
        <v>4</v>
      </c>
      <c r="H70" s="82">
        <v>0</v>
      </c>
      <c r="I70" s="107">
        <v>20</v>
      </c>
    </row>
    <row r="71" spans="1:11" ht="15.6" x14ac:dyDescent="0.3">
      <c r="A71" s="98" t="s">
        <v>19</v>
      </c>
      <c r="B71" s="79">
        <v>0</v>
      </c>
      <c r="C71" s="80">
        <v>70</v>
      </c>
      <c r="D71" s="80">
        <v>70</v>
      </c>
      <c r="E71" s="80">
        <v>0</v>
      </c>
      <c r="F71" s="80">
        <v>0</v>
      </c>
      <c r="G71" s="89">
        <f t="shared" si="19"/>
        <v>-70</v>
      </c>
      <c r="H71" s="82">
        <v>0</v>
      </c>
      <c r="I71" s="107">
        <v>171</v>
      </c>
    </row>
    <row r="72" spans="1:11" ht="15.6" x14ac:dyDescent="0.3">
      <c r="A72" s="98" t="s">
        <v>17</v>
      </c>
      <c r="B72" s="79">
        <v>395</v>
      </c>
      <c r="C72" s="80">
        <v>382</v>
      </c>
      <c r="D72" s="80">
        <v>381</v>
      </c>
      <c r="E72" s="80">
        <v>22</v>
      </c>
      <c r="F72" s="80">
        <v>3</v>
      </c>
      <c r="G72" s="89">
        <f t="shared" si="19"/>
        <v>10</v>
      </c>
      <c r="H72" s="82">
        <v>0</v>
      </c>
      <c r="I72" s="107">
        <v>395</v>
      </c>
    </row>
    <row r="73" spans="1:11" ht="15.6" x14ac:dyDescent="0.3">
      <c r="A73" s="98" t="s">
        <v>57</v>
      </c>
      <c r="B73" s="79">
        <v>0</v>
      </c>
      <c r="C73" s="80">
        <v>0</v>
      </c>
      <c r="D73" s="80">
        <v>0</v>
      </c>
      <c r="E73" s="80">
        <v>0</v>
      </c>
      <c r="F73" s="80">
        <v>0</v>
      </c>
      <c r="G73" s="89">
        <f t="shared" si="19"/>
        <v>0</v>
      </c>
      <c r="H73" s="82">
        <v>0</v>
      </c>
      <c r="I73" s="107">
        <v>0</v>
      </c>
    </row>
    <row r="74" spans="1:11" ht="15.6" x14ac:dyDescent="0.3">
      <c r="A74" s="98" t="s">
        <v>33</v>
      </c>
      <c r="B74" s="79">
        <v>0</v>
      </c>
      <c r="C74" s="80">
        <v>17</v>
      </c>
      <c r="D74" s="80">
        <v>17</v>
      </c>
      <c r="E74" s="80">
        <v>0</v>
      </c>
      <c r="F74" s="80">
        <v>0</v>
      </c>
      <c r="G74" s="89">
        <f t="shared" si="19"/>
        <v>-17</v>
      </c>
      <c r="H74" s="82">
        <v>0</v>
      </c>
      <c r="I74" s="107">
        <v>0</v>
      </c>
      <c r="K74" s="23"/>
    </row>
    <row r="75" spans="1:11" ht="15.6" x14ac:dyDescent="0.3">
      <c r="A75" s="104" t="s">
        <v>53</v>
      </c>
      <c r="B75" s="79">
        <v>90</v>
      </c>
      <c r="C75" s="80">
        <v>82</v>
      </c>
      <c r="D75" s="80">
        <v>82</v>
      </c>
      <c r="E75" s="80">
        <v>0</v>
      </c>
      <c r="F75" s="80">
        <v>0</v>
      </c>
      <c r="G75" s="89">
        <f t="shared" si="19"/>
        <v>8</v>
      </c>
      <c r="H75" s="82">
        <v>0</v>
      </c>
      <c r="I75" s="107">
        <v>94</v>
      </c>
    </row>
    <row r="76" spans="1:11" ht="15.6" x14ac:dyDescent="0.3">
      <c r="A76" s="98" t="s">
        <v>18</v>
      </c>
      <c r="B76" s="79">
        <v>396</v>
      </c>
      <c r="C76" s="80">
        <v>284</v>
      </c>
      <c r="D76" s="80">
        <v>284</v>
      </c>
      <c r="E76" s="80">
        <v>0</v>
      </c>
      <c r="F76" s="80">
        <v>0</v>
      </c>
      <c r="G76" s="89">
        <f t="shared" si="19"/>
        <v>112</v>
      </c>
      <c r="H76" s="82">
        <v>0</v>
      </c>
      <c r="I76" s="107">
        <v>396</v>
      </c>
    </row>
    <row r="77" spans="1:11" ht="18" customHeight="1" x14ac:dyDescent="0.35">
      <c r="A77" s="54" t="s">
        <v>5</v>
      </c>
      <c r="B77" s="55">
        <f t="shared" ref="B77:I77" si="20">SUM(B60,B65)</f>
        <v>3990</v>
      </c>
      <c r="C77" s="55">
        <f t="shared" si="20"/>
        <v>3847</v>
      </c>
      <c r="D77" s="55">
        <f t="shared" si="20"/>
        <v>3839</v>
      </c>
      <c r="E77" s="55">
        <f t="shared" si="20"/>
        <v>22</v>
      </c>
      <c r="F77" s="55">
        <f t="shared" si="20"/>
        <v>9</v>
      </c>
      <c r="G77" s="55">
        <f t="shared" si="20"/>
        <v>134</v>
      </c>
      <c r="H77" s="55">
        <f t="shared" si="20"/>
        <v>1</v>
      </c>
      <c r="I77" s="56">
        <f t="shared" si="20"/>
        <v>4215</v>
      </c>
    </row>
    <row r="78" spans="1:11" ht="18" x14ac:dyDescent="0.35">
      <c r="A78" s="105" t="s">
        <v>81</v>
      </c>
      <c r="B78" s="94">
        <f>SUM(B7,B21,B42,B60)</f>
        <v>5508</v>
      </c>
      <c r="C78" s="94">
        <f t="shared" ref="C78:I78" si="21">SUM(C7,C21,C42,C60)</f>
        <v>5230</v>
      </c>
      <c r="D78" s="94">
        <f t="shared" si="21"/>
        <v>5140</v>
      </c>
      <c r="E78" s="94">
        <f t="shared" si="21"/>
        <v>0</v>
      </c>
      <c r="F78" s="94">
        <f t="shared" si="21"/>
        <v>0</v>
      </c>
      <c r="G78" s="94">
        <f t="shared" si="21"/>
        <v>278</v>
      </c>
      <c r="H78" s="94">
        <f t="shared" si="21"/>
        <v>8</v>
      </c>
      <c r="I78" s="94">
        <f t="shared" si="21"/>
        <v>5547</v>
      </c>
    </row>
    <row r="79" spans="1:11" ht="18" x14ac:dyDescent="0.35">
      <c r="A79" s="105" t="s">
        <v>83</v>
      </c>
      <c r="B79" s="94">
        <f>SUM(B10,B27,B49,B65)</f>
        <v>2298</v>
      </c>
      <c r="C79" s="94">
        <f t="shared" ref="C79:I79" si="22">SUM(C10,C27,C49,C65)</f>
        <v>2059</v>
      </c>
      <c r="D79" s="94">
        <f t="shared" si="22"/>
        <v>2117</v>
      </c>
      <c r="E79" s="94">
        <f t="shared" si="22"/>
        <v>22</v>
      </c>
      <c r="F79" s="94">
        <f t="shared" si="22"/>
        <v>22</v>
      </c>
      <c r="G79" s="94">
        <f t="shared" si="22"/>
        <v>217</v>
      </c>
      <c r="H79" s="94">
        <f t="shared" si="22"/>
        <v>1</v>
      </c>
      <c r="I79" s="94">
        <f t="shared" si="22"/>
        <v>2897</v>
      </c>
    </row>
    <row r="80" spans="1:11" s="6" customFormat="1" ht="25.05" customHeight="1" thickBot="1" x14ac:dyDescent="0.3">
      <c r="A80" s="106" t="s">
        <v>28</v>
      </c>
      <c r="B80" s="95">
        <f>SUM(B19,B40,B58,B77)</f>
        <v>7806</v>
      </c>
      <c r="C80" s="95">
        <f t="shared" ref="C80:I80" si="23">SUM(C19,C40,C58,C77)</f>
        <v>7289</v>
      </c>
      <c r="D80" s="95">
        <f t="shared" si="23"/>
        <v>7257</v>
      </c>
      <c r="E80" s="95">
        <f t="shared" si="23"/>
        <v>22</v>
      </c>
      <c r="F80" s="95">
        <f t="shared" si="23"/>
        <v>22</v>
      </c>
      <c r="G80" s="95">
        <f t="shared" si="23"/>
        <v>495</v>
      </c>
      <c r="H80" s="95">
        <f t="shared" si="23"/>
        <v>9</v>
      </c>
      <c r="I80" s="95">
        <f t="shared" si="23"/>
        <v>8444</v>
      </c>
    </row>
    <row r="81" spans="1:10" s="6" customFormat="1" ht="25.05" customHeight="1" x14ac:dyDescent="0.25">
      <c r="A81" s="35"/>
      <c r="B81" s="22"/>
      <c r="D81" s="22"/>
      <c r="E81" s="22"/>
      <c r="F81" s="22"/>
      <c r="G81" s="22"/>
      <c r="H81" s="22"/>
      <c r="I81" s="37"/>
      <c r="J81" s="36"/>
    </row>
    <row r="82" spans="1:10" s="6" customFormat="1" ht="17.399999999999999" customHeight="1" thickBot="1" x14ac:dyDescent="0.3">
      <c r="A82" s="38"/>
      <c r="B82" s="39"/>
      <c r="C82" s="62" t="s">
        <v>50</v>
      </c>
      <c r="D82" s="64">
        <v>45406</v>
      </c>
      <c r="E82" s="39"/>
      <c r="F82" s="39"/>
      <c r="G82" s="39"/>
      <c r="H82" s="39"/>
      <c r="I82" s="40"/>
      <c r="J82" s="36"/>
    </row>
    <row r="83" spans="1:10" s="6" customFormat="1" ht="34.950000000000003" customHeight="1" x14ac:dyDescent="0.25">
      <c r="A83" s="24" t="s">
        <v>1</v>
      </c>
      <c r="B83" s="25" t="s">
        <v>41</v>
      </c>
      <c r="C83" s="25" t="s">
        <v>42</v>
      </c>
      <c r="D83" s="25" t="s">
        <v>43</v>
      </c>
      <c r="E83" s="25" t="s">
        <v>54</v>
      </c>
      <c r="F83" s="25" t="s">
        <v>44</v>
      </c>
      <c r="G83" s="25" t="s">
        <v>45</v>
      </c>
      <c r="H83" s="25" t="s">
        <v>46</v>
      </c>
      <c r="I83" s="26" t="s">
        <v>62</v>
      </c>
    </row>
    <row r="84" spans="1:10" ht="18" customHeight="1" x14ac:dyDescent="0.25">
      <c r="A84" s="121" t="s">
        <v>64</v>
      </c>
      <c r="B84" s="122"/>
      <c r="C84" s="122"/>
      <c r="D84" s="122"/>
      <c r="E84" s="122"/>
      <c r="F84" s="122"/>
      <c r="G84" s="122"/>
      <c r="H84" s="122"/>
      <c r="I84" s="123"/>
    </row>
    <row r="85" spans="1:10" s="7" customFormat="1" ht="23.4" customHeight="1" x14ac:dyDescent="0.25">
      <c r="A85" s="30" t="s">
        <v>8</v>
      </c>
      <c r="B85" s="18"/>
      <c r="C85" s="18"/>
      <c r="D85" s="18"/>
      <c r="E85" s="18"/>
      <c r="F85" s="18"/>
      <c r="G85" s="18"/>
      <c r="H85" s="19"/>
      <c r="I85" s="31"/>
    </row>
    <row r="86" spans="1:10" ht="18" x14ac:dyDescent="0.35">
      <c r="A86" s="97" t="s">
        <v>37</v>
      </c>
      <c r="B86" s="90">
        <f>SUM(B87:B88)</f>
        <v>1344</v>
      </c>
      <c r="C86" s="49">
        <f>SUM(C87:C88)</f>
        <v>1293</v>
      </c>
      <c r="D86" s="49">
        <f t="shared" ref="D86:F86" si="24">SUM(D87:D88)</f>
        <v>1289</v>
      </c>
      <c r="E86" s="49">
        <f t="shared" si="24"/>
        <v>0</v>
      </c>
      <c r="F86" s="49">
        <f t="shared" si="24"/>
        <v>0</v>
      </c>
      <c r="G86" s="49">
        <f>SUM(G87:G88)</f>
        <v>51</v>
      </c>
      <c r="H86" s="51">
        <f>SUM(H87:H88)</f>
        <v>4</v>
      </c>
      <c r="I86" s="52">
        <f>SUM(I87:I88)</f>
        <v>1354</v>
      </c>
    </row>
    <row r="87" spans="1:10" ht="15.6" x14ac:dyDescent="0.3">
      <c r="A87" s="98" t="s">
        <v>38</v>
      </c>
      <c r="B87" s="91">
        <v>1344</v>
      </c>
      <c r="C87" s="74">
        <v>1291</v>
      </c>
      <c r="D87" s="74">
        <v>1287</v>
      </c>
      <c r="E87" s="74">
        <v>0</v>
      </c>
      <c r="F87" s="74">
        <v>0</v>
      </c>
      <c r="G87" s="75">
        <f>SUM(B87-(C87+F87))</f>
        <v>53</v>
      </c>
      <c r="H87" s="76">
        <v>4</v>
      </c>
      <c r="I87" s="99">
        <v>1344</v>
      </c>
    </row>
    <row r="88" spans="1:10" ht="15.6" x14ac:dyDescent="0.3">
      <c r="A88" s="98" t="s">
        <v>13</v>
      </c>
      <c r="B88" s="91">
        <v>0</v>
      </c>
      <c r="C88" s="74">
        <v>2</v>
      </c>
      <c r="D88" s="74">
        <v>2</v>
      </c>
      <c r="E88" s="74">
        <v>0</v>
      </c>
      <c r="F88" s="74">
        <v>0</v>
      </c>
      <c r="G88" s="75">
        <f>SUM(B88-(C88+F88))</f>
        <v>-2</v>
      </c>
      <c r="H88" s="76">
        <v>0</v>
      </c>
      <c r="I88" s="99">
        <v>10</v>
      </c>
    </row>
    <row r="89" spans="1:10" ht="18" x14ac:dyDescent="0.35">
      <c r="A89" s="97" t="s">
        <v>36</v>
      </c>
      <c r="B89" s="92">
        <f t="shared" ref="B89:I89" si="25">SUM(B90:B96)</f>
        <v>130</v>
      </c>
      <c r="C89" s="50">
        <f t="shared" si="25"/>
        <v>186</v>
      </c>
      <c r="D89" s="50">
        <f t="shared" si="25"/>
        <v>186</v>
      </c>
      <c r="E89" s="50">
        <f t="shared" si="25"/>
        <v>133</v>
      </c>
      <c r="F89" s="50">
        <f t="shared" si="25"/>
        <v>0</v>
      </c>
      <c r="G89" s="50">
        <f t="shared" si="25"/>
        <v>-56</v>
      </c>
      <c r="H89" s="50">
        <f t="shared" si="25"/>
        <v>0</v>
      </c>
      <c r="I89" s="100">
        <f t="shared" si="25"/>
        <v>209</v>
      </c>
    </row>
    <row r="90" spans="1:10" ht="15.6" x14ac:dyDescent="0.3">
      <c r="A90" s="98" t="s">
        <v>16</v>
      </c>
      <c r="B90" s="91">
        <v>26</v>
      </c>
      <c r="C90" s="74">
        <v>31</v>
      </c>
      <c r="D90" s="74">
        <v>31</v>
      </c>
      <c r="E90" s="74">
        <v>31</v>
      </c>
      <c r="F90" s="74">
        <v>0</v>
      </c>
      <c r="G90" s="75">
        <f t="shared" ref="G90:G96" si="26">SUM(B90-(C90+F90))</f>
        <v>-5</v>
      </c>
      <c r="H90" s="76">
        <v>0</v>
      </c>
      <c r="I90" s="99">
        <v>26</v>
      </c>
    </row>
    <row r="91" spans="1:10" ht="15.6" x14ac:dyDescent="0.3">
      <c r="A91" s="98" t="s">
        <v>19</v>
      </c>
      <c r="B91" s="91">
        <v>0</v>
      </c>
      <c r="C91" s="74">
        <v>37</v>
      </c>
      <c r="D91" s="74">
        <v>37</v>
      </c>
      <c r="E91" s="74">
        <v>37</v>
      </c>
      <c r="F91" s="74">
        <v>0</v>
      </c>
      <c r="G91" s="75">
        <f t="shared" si="26"/>
        <v>-37</v>
      </c>
      <c r="H91" s="76">
        <v>0</v>
      </c>
      <c r="I91" s="99">
        <v>24</v>
      </c>
    </row>
    <row r="92" spans="1:10" ht="15.6" x14ac:dyDescent="0.3">
      <c r="A92" s="98" t="s">
        <v>17</v>
      </c>
      <c r="B92" s="91">
        <v>26</v>
      </c>
      <c r="C92" s="74">
        <v>62</v>
      </c>
      <c r="D92" s="74">
        <v>62</v>
      </c>
      <c r="E92" s="74">
        <v>62</v>
      </c>
      <c r="F92" s="74">
        <v>0</v>
      </c>
      <c r="G92" s="75">
        <f t="shared" si="26"/>
        <v>-36</v>
      </c>
      <c r="H92" s="76">
        <v>0</v>
      </c>
      <c r="I92" s="99">
        <v>26</v>
      </c>
    </row>
    <row r="93" spans="1:10" ht="15.6" x14ac:dyDescent="0.3">
      <c r="A93" s="98" t="s">
        <v>57</v>
      </c>
      <c r="B93" s="91">
        <v>0</v>
      </c>
      <c r="C93" s="74">
        <v>3</v>
      </c>
      <c r="D93" s="74">
        <v>3</v>
      </c>
      <c r="E93" s="74">
        <v>3</v>
      </c>
      <c r="F93" s="74">
        <v>0</v>
      </c>
      <c r="G93" s="75">
        <f t="shared" ref="G93" si="27">SUM(B93-(C93+F93))</f>
        <v>-3</v>
      </c>
      <c r="H93" s="76">
        <v>0</v>
      </c>
      <c r="I93" s="99">
        <v>0</v>
      </c>
    </row>
    <row r="94" spans="1:10" ht="15.6" x14ac:dyDescent="0.3">
      <c r="A94" s="98" t="s">
        <v>33</v>
      </c>
      <c r="B94" s="91">
        <v>0</v>
      </c>
      <c r="C94" s="74">
        <v>0</v>
      </c>
      <c r="D94" s="74">
        <v>0</v>
      </c>
      <c r="E94" s="74">
        <v>0</v>
      </c>
      <c r="F94" s="74">
        <v>0</v>
      </c>
      <c r="G94" s="75">
        <f t="shared" si="26"/>
        <v>0</v>
      </c>
      <c r="H94" s="76">
        <v>0</v>
      </c>
      <c r="I94" s="99">
        <v>26</v>
      </c>
    </row>
    <row r="95" spans="1:10" ht="15.6" x14ac:dyDescent="0.3">
      <c r="A95" s="98" t="s">
        <v>53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6"/>
        <v>0</v>
      </c>
      <c r="H95" s="76">
        <v>0</v>
      </c>
      <c r="I95" s="99">
        <v>3</v>
      </c>
    </row>
    <row r="96" spans="1:10" ht="15.6" x14ac:dyDescent="0.3">
      <c r="A96" s="98" t="s">
        <v>18</v>
      </c>
      <c r="B96" s="91">
        <v>78</v>
      </c>
      <c r="C96" s="74">
        <v>53</v>
      </c>
      <c r="D96" s="74">
        <v>53</v>
      </c>
      <c r="E96" s="74">
        <v>0</v>
      </c>
      <c r="F96" s="74">
        <v>0</v>
      </c>
      <c r="G96" s="75">
        <f t="shared" si="26"/>
        <v>25</v>
      </c>
      <c r="H96" s="76">
        <v>0</v>
      </c>
      <c r="I96" s="99">
        <v>104</v>
      </c>
    </row>
    <row r="97" spans="1:9" ht="18" x14ac:dyDescent="0.35">
      <c r="A97" s="101" t="s">
        <v>22</v>
      </c>
      <c r="B97" s="93">
        <f t="shared" ref="B97:I97" si="28">SUM(B86,B89)</f>
        <v>1474</v>
      </c>
      <c r="C97" s="55">
        <f t="shared" si="28"/>
        <v>1479</v>
      </c>
      <c r="D97" s="55">
        <f t="shared" si="28"/>
        <v>1475</v>
      </c>
      <c r="E97" s="55">
        <f t="shared" si="28"/>
        <v>133</v>
      </c>
      <c r="F97" s="55">
        <f t="shared" si="28"/>
        <v>0</v>
      </c>
      <c r="G97" s="55">
        <f t="shared" si="28"/>
        <v>-5</v>
      </c>
      <c r="H97" s="55">
        <f t="shared" si="28"/>
        <v>4</v>
      </c>
      <c r="I97" s="56">
        <f t="shared" si="28"/>
        <v>1563</v>
      </c>
    </row>
    <row r="98" spans="1:9" ht="23.4" customHeight="1" x14ac:dyDescent="0.25">
      <c r="A98" s="27" t="s">
        <v>20</v>
      </c>
      <c r="B98" s="14"/>
      <c r="C98" s="14"/>
      <c r="D98" s="14"/>
      <c r="E98" s="14"/>
      <c r="F98" s="14"/>
      <c r="G98" s="14"/>
      <c r="H98" s="15"/>
      <c r="I98" s="29"/>
    </row>
    <row r="99" spans="1:9" ht="18" x14ac:dyDescent="0.35">
      <c r="A99" s="53" t="s">
        <v>37</v>
      </c>
      <c r="B99" s="49">
        <f t="shared" ref="B99:I99" si="29">SUM(B100:B105)</f>
        <v>1654</v>
      </c>
      <c r="C99" s="49">
        <f t="shared" si="29"/>
        <v>1512</v>
      </c>
      <c r="D99" s="49">
        <f t="shared" si="29"/>
        <v>1455</v>
      </c>
      <c r="E99" s="49">
        <f t="shared" si="29"/>
        <v>0</v>
      </c>
      <c r="F99" s="49">
        <f t="shared" si="29"/>
        <v>0</v>
      </c>
      <c r="G99" s="49">
        <f t="shared" si="29"/>
        <v>142</v>
      </c>
      <c r="H99" s="49">
        <f t="shared" si="29"/>
        <v>3</v>
      </c>
      <c r="I99" s="52">
        <f t="shared" si="29"/>
        <v>1759</v>
      </c>
    </row>
    <row r="100" spans="1:9" ht="15.6" x14ac:dyDescent="0.3">
      <c r="A100" s="103" t="s">
        <v>38</v>
      </c>
      <c r="B100" s="73">
        <v>1192</v>
      </c>
      <c r="C100" s="74">
        <v>1221</v>
      </c>
      <c r="D100" s="74">
        <v>1169</v>
      </c>
      <c r="E100" s="74">
        <v>0</v>
      </c>
      <c r="F100" s="74">
        <v>0</v>
      </c>
      <c r="G100" s="75">
        <f t="shared" ref="G100:G105" si="30">SUM(B100-(C100+F100))</f>
        <v>-29</v>
      </c>
      <c r="H100" s="76">
        <v>2</v>
      </c>
      <c r="I100" s="99">
        <v>1272</v>
      </c>
    </row>
    <row r="101" spans="1:9" ht="15.6" x14ac:dyDescent="0.3">
      <c r="A101" s="103" t="s">
        <v>25</v>
      </c>
      <c r="B101" s="73">
        <v>50</v>
      </c>
      <c r="C101" s="77">
        <v>50</v>
      </c>
      <c r="D101" s="77">
        <v>43</v>
      </c>
      <c r="E101" s="77">
        <v>0</v>
      </c>
      <c r="F101" s="77">
        <v>0</v>
      </c>
      <c r="G101" s="75">
        <f>SUM(B101-(C101+F101))</f>
        <v>0</v>
      </c>
      <c r="H101" s="78">
        <v>0</v>
      </c>
      <c r="I101" s="99">
        <v>60</v>
      </c>
    </row>
    <row r="102" spans="1:9" ht="15.6" x14ac:dyDescent="0.3">
      <c r="A102" s="103" t="s">
        <v>68</v>
      </c>
      <c r="B102" s="73">
        <v>242</v>
      </c>
      <c r="C102" s="77">
        <v>131</v>
      </c>
      <c r="D102" s="74">
        <v>130</v>
      </c>
      <c r="E102" s="74">
        <v>0</v>
      </c>
      <c r="F102" s="74">
        <v>0</v>
      </c>
      <c r="G102" s="75">
        <f>SUM(B102-(C102+F102))</f>
        <v>111</v>
      </c>
      <c r="H102" s="76">
        <v>1</v>
      </c>
      <c r="I102" s="99">
        <v>242</v>
      </c>
    </row>
    <row r="103" spans="1:9" ht="15.6" x14ac:dyDescent="0.3">
      <c r="A103" s="103" t="s">
        <v>69</v>
      </c>
      <c r="B103" s="73">
        <v>140</v>
      </c>
      <c r="C103" s="77">
        <v>92</v>
      </c>
      <c r="D103" s="74">
        <v>90</v>
      </c>
      <c r="E103" s="74">
        <v>0</v>
      </c>
      <c r="F103" s="74">
        <v>0</v>
      </c>
      <c r="G103" s="75">
        <f>SUM(B103-(C103+F103))</f>
        <v>48</v>
      </c>
      <c r="H103" s="76">
        <v>0</v>
      </c>
      <c r="I103" s="99">
        <v>140</v>
      </c>
    </row>
    <row r="104" spans="1:9" ht="15.6" x14ac:dyDescent="0.3">
      <c r="A104" s="104" t="s">
        <v>13</v>
      </c>
      <c r="B104" s="73">
        <v>0</v>
      </c>
      <c r="C104" s="77">
        <v>0</v>
      </c>
      <c r="D104" s="74">
        <v>8</v>
      </c>
      <c r="E104" s="74">
        <v>0</v>
      </c>
      <c r="F104" s="74">
        <v>0</v>
      </c>
      <c r="G104" s="75">
        <f>SUM(B104-(C104+F104))</f>
        <v>0</v>
      </c>
      <c r="H104" s="76">
        <v>0</v>
      </c>
      <c r="I104" s="99">
        <v>10</v>
      </c>
    </row>
    <row r="105" spans="1:9" ht="15.6" x14ac:dyDescent="0.3">
      <c r="A105" s="103" t="s">
        <v>21</v>
      </c>
      <c r="B105" s="73">
        <v>30</v>
      </c>
      <c r="C105" s="77">
        <v>18</v>
      </c>
      <c r="D105" s="74">
        <v>15</v>
      </c>
      <c r="E105" s="74">
        <v>0</v>
      </c>
      <c r="F105" s="74">
        <v>0</v>
      </c>
      <c r="G105" s="75">
        <f t="shared" si="30"/>
        <v>12</v>
      </c>
      <c r="H105" s="76">
        <v>0</v>
      </c>
      <c r="I105" s="99">
        <v>35</v>
      </c>
    </row>
    <row r="106" spans="1:9" ht="18" x14ac:dyDescent="0.35">
      <c r="A106" s="97" t="s">
        <v>36</v>
      </c>
      <c r="B106" s="50">
        <f>SUM(B107:B114)</f>
        <v>148</v>
      </c>
      <c r="C106" s="50">
        <f>SUM(C107:C114)</f>
        <v>132</v>
      </c>
      <c r="D106" s="50">
        <f t="shared" ref="D106:F106" si="31">SUM(D107:D114)</f>
        <v>179</v>
      </c>
      <c r="E106" s="50">
        <f t="shared" si="31"/>
        <v>0</v>
      </c>
      <c r="F106" s="50">
        <f t="shared" si="31"/>
        <v>1</v>
      </c>
      <c r="G106" s="50">
        <f>SUM(G107:G114)</f>
        <v>15</v>
      </c>
      <c r="H106" s="50">
        <f>SUM(H107:H114)</f>
        <v>0</v>
      </c>
      <c r="I106" s="100">
        <f>SUM(I107:I114)</f>
        <v>202</v>
      </c>
    </row>
    <row r="107" spans="1:9" ht="15.6" x14ac:dyDescent="0.3">
      <c r="A107" s="103" t="s">
        <v>16</v>
      </c>
      <c r="B107" s="73">
        <v>48</v>
      </c>
      <c r="C107" s="74">
        <v>44</v>
      </c>
      <c r="D107" s="74">
        <v>44</v>
      </c>
      <c r="E107" s="74">
        <v>0</v>
      </c>
      <c r="F107" s="74">
        <v>0</v>
      </c>
      <c r="G107" s="75">
        <f t="shared" ref="G107:G114" si="32">SUM(B107-(C107+F107))</f>
        <v>4</v>
      </c>
      <c r="H107" s="76">
        <v>0</v>
      </c>
      <c r="I107" s="99">
        <v>48</v>
      </c>
    </row>
    <row r="108" spans="1:9" ht="15.6" x14ac:dyDescent="0.3">
      <c r="A108" s="103" t="s">
        <v>13</v>
      </c>
      <c r="B108" s="73">
        <v>0</v>
      </c>
      <c r="C108" s="74">
        <v>0</v>
      </c>
      <c r="D108" s="74">
        <v>0</v>
      </c>
      <c r="E108" s="74">
        <v>0</v>
      </c>
      <c r="F108" s="74">
        <v>0</v>
      </c>
      <c r="G108" s="75">
        <f t="shared" si="32"/>
        <v>0</v>
      </c>
      <c r="H108" s="76">
        <v>0</v>
      </c>
      <c r="I108" s="99">
        <v>2</v>
      </c>
    </row>
    <row r="109" spans="1:9" ht="15.6" x14ac:dyDescent="0.3">
      <c r="A109" s="103" t="s">
        <v>19</v>
      </c>
      <c r="B109" s="73">
        <v>0</v>
      </c>
      <c r="C109" s="74">
        <v>3</v>
      </c>
      <c r="D109" s="77">
        <v>34</v>
      </c>
      <c r="E109" s="77">
        <v>0</v>
      </c>
      <c r="F109" s="77">
        <v>1</v>
      </c>
      <c r="G109" s="75">
        <f t="shared" si="32"/>
        <v>-4</v>
      </c>
      <c r="H109" s="78">
        <v>0</v>
      </c>
      <c r="I109" s="99">
        <v>28</v>
      </c>
    </row>
    <row r="110" spans="1:9" ht="15.6" x14ac:dyDescent="0.3">
      <c r="A110" s="103" t="s">
        <v>17</v>
      </c>
      <c r="B110" s="73">
        <v>52</v>
      </c>
      <c r="C110" s="74">
        <v>55</v>
      </c>
      <c r="D110" s="74">
        <v>49</v>
      </c>
      <c r="E110" s="74">
        <v>0</v>
      </c>
      <c r="F110" s="74">
        <v>0</v>
      </c>
      <c r="G110" s="75">
        <f t="shared" si="32"/>
        <v>-3</v>
      </c>
      <c r="H110" s="76">
        <v>0</v>
      </c>
      <c r="I110" s="99">
        <v>52</v>
      </c>
    </row>
    <row r="111" spans="1:9" ht="15.6" x14ac:dyDescent="0.3">
      <c r="A111" s="103" t="s">
        <v>57</v>
      </c>
      <c r="B111" s="73">
        <v>0</v>
      </c>
      <c r="C111" s="74">
        <v>0</v>
      </c>
      <c r="D111" s="77">
        <v>0</v>
      </c>
      <c r="E111" s="77">
        <v>0</v>
      </c>
      <c r="F111" s="77">
        <v>0</v>
      </c>
      <c r="G111" s="75">
        <f t="shared" si="32"/>
        <v>0</v>
      </c>
      <c r="H111" s="78">
        <v>0</v>
      </c>
      <c r="I111" s="99">
        <v>0</v>
      </c>
    </row>
    <row r="112" spans="1:9" ht="15.6" x14ac:dyDescent="0.3">
      <c r="A112" s="103" t="s">
        <v>33</v>
      </c>
      <c r="B112" s="73">
        <v>0</v>
      </c>
      <c r="C112" s="74">
        <v>0</v>
      </c>
      <c r="D112" s="74">
        <v>0</v>
      </c>
      <c r="E112" s="74">
        <v>0</v>
      </c>
      <c r="F112" s="74">
        <v>0</v>
      </c>
      <c r="G112" s="75">
        <f t="shared" si="32"/>
        <v>0</v>
      </c>
      <c r="H112" s="76">
        <v>0</v>
      </c>
      <c r="I112" s="99">
        <v>0</v>
      </c>
    </row>
    <row r="113" spans="1:9" ht="15.6" x14ac:dyDescent="0.3">
      <c r="A113" s="103" t="s">
        <v>53</v>
      </c>
      <c r="B113" s="73">
        <v>0</v>
      </c>
      <c r="C113" s="74">
        <v>0</v>
      </c>
      <c r="D113" s="74">
        <v>23</v>
      </c>
      <c r="E113" s="74">
        <v>0</v>
      </c>
      <c r="F113" s="74">
        <v>0</v>
      </c>
      <c r="G113" s="75">
        <f t="shared" si="32"/>
        <v>0</v>
      </c>
      <c r="H113" s="76">
        <v>0</v>
      </c>
      <c r="I113" s="99">
        <v>24</v>
      </c>
    </row>
    <row r="114" spans="1:9" ht="15.6" x14ac:dyDescent="0.3">
      <c r="A114" s="103" t="s">
        <v>18</v>
      </c>
      <c r="B114" s="73">
        <v>48</v>
      </c>
      <c r="C114" s="74">
        <v>30</v>
      </c>
      <c r="D114" s="74">
        <v>29</v>
      </c>
      <c r="E114" s="74">
        <v>0</v>
      </c>
      <c r="F114" s="74">
        <v>0</v>
      </c>
      <c r="G114" s="75">
        <f t="shared" si="32"/>
        <v>18</v>
      </c>
      <c r="H114" s="76">
        <v>0</v>
      </c>
      <c r="I114" s="99">
        <v>48</v>
      </c>
    </row>
    <row r="115" spans="1:9" ht="18" x14ac:dyDescent="0.35">
      <c r="A115" s="97" t="s">
        <v>39</v>
      </c>
      <c r="B115" s="50">
        <f t="shared" ref="B115:I115" si="33">SUM(B99,B106)</f>
        <v>1802</v>
      </c>
      <c r="C115" s="50">
        <f t="shared" si="33"/>
        <v>1644</v>
      </c>
      <c r="D115" s="50">
        <f t="shared" si="33"/>
        <v>1634</v>
      </c>
      <c r="E115" s="50">
        <f t="shared" si="33"/>
        <v>0</v>
      </c>
      <c r="F115" s="50">
        <f t="shared" si="33"/>
        <v>1</v>
      </c>
      <c r="G115" s="50">
        <f t="shared" si="33"/>
        <v>157</v>
      </c>
      <c r="H115" s="50">
        <f t="shared" si="33"/>
        <v>3</v>
      </c>
      <c r="I115" s="100">
        <f t="shared" si="33"/>
        <v>1961</v>
      </c>
    </row>
    <row r="116" spans="1:9" ht="23.4" x14ac:dyDescent="0.25">
      <c r="A116" s="102" t="s">
        <v>29</v>
      </c>
      <c r="B116" s="14"/>
      <c r="C116" s="14"/>
      <c r="D116" s="14"/>
      <c r="E116" s="14"/>
      <c r="F116" s="14"/>
      <c r="G116" s="14"/>
      <c r="H116" s="15"/>
      <c r="I116" s="29"/>
    </row>
    <row r="117" spans="1:9" ht="18" x14ac:dyDescent="0.35">
      <c r="A117" s="97" t="s">
        <v>37</v>
      </c>
      <c r="B117" s="90">
        <f>SUM(B118:B119)</f>
        <v>1132</v>
      </c>
      <c r="C117" s="49">
        <f>SUM(C118:C119)</f>
        <v>1123</v>
      </c>
      <c r="D117" s="49">
        <f t="shared" ref="D117:H117" si="34">SUM(D118:D119)</f>
        <v>1123</v>
      </c>
      <c r="E117" s="49">
        <f t="shared" si="34"/>
        <v>0</v>
      </c>
      <c r="F117" s="49">
        <f t="shared" si="34"/>
        <v>0</v>
      </c>
      <c r="G117" s="49">
        <f t="shared" si="34"/>
        <v>9</v>
      </c>
      <c r="H117" s="49">
        <f t="shared" si="34"/>
        <v>2</v>
      </c>
      <c r="I117" s="52">
        <f>SUM(I118:I119)</f>
        <v>1140</v>
      </c>
    </row>
    <row r="118" spans="1:9" ht="15.6" x14ac:dyDescent="0.3">
      <c r="A118" s="98" t="s">
        <v>38</v>
      </c>
      <c r="B118" s="91">
        <v>1132</v>
      </c>
      <c r="C118" s="74">
        <v>1121</v>
      </c>
      <c r="D118" s="74">
        <v>1121</v>
      </c>
      <c r="E118" s="74">
        <v>0</v>
      </c>
      <c r="F118" s="74">
        <v>0</v>
      </c>
      <c r="G118" s="75">
        <f>SUM(B118-(C118+F118))</f>
        <v>11</v>
      </c>
      <c r="H118" s="76">
        <v>2</v>
      </c>
      <c r="I118" s="99">
        <v>1132</v>
      </c>
    </row>
    <row r="119" spans="1:9" ht="15.6" x14ac:dyDescent="0.3">
      <c r="A119" s="104" t="s">
        <v>13</v>
      </c>
      <c r="B119" s="91">
        <v>0</v>
      </c>
      <c r="C119" s="74">
        <v>2</v>
      </c>
      <c r="D119" s="74">
        <v>2</v>
      </c>
      <c r="E119" s="74">
        <v>0</v>
      </c>
      <c r="F119" s="74">
        <v>0</v>
      </c>
      <c r="G119" s="75">
        <f>SUM(B119-(C119+F119))</f>
        <v>-2</v>
      </c>
      <c r="H119" s="76">
        <v>0</v>
      </c>
      <c r="I119" s="99">
        <v>8</v>
      </c>
    </row>
    <row r="120" spans="1:9" ht="18" x14ac:dyDescent="0.35">
      <c r="A120" s="97" t="s">
        <v>36</v>
      </c>
      <c r="B120" s="92">
        <f t="shared" ref="B120:I120" si="35">SUM(B121:B128)</f>
        <v>182</v>
      </c>
      <c r="C120" s="50">
        <f t="shared" si="35"/>
        <v>193</v>
      </c>
      <c r="D120" s="50">
        <f t="shared" si="35"/>
        <v>193</v>
      </c>
      <c r="E120" s="50">
        <f t="shared" si="35"/>
        <v>0</v>
      </c>
      <c r="F120" s="50">
        <f t="shared" si="35"/>
        <v>0</v>
      </c>
      <c r="G120" s="50">
        <f t="shared" si="35"/>
        <v>-11</v>
      </c>
      <c r="H120" s="50">
        <f t="shared" si="35"/>
        <v>0</v>
      </c>
      <c r="I120" s="100">
        <f t="shared" si="35"/>
        <v>236</v>
      </c>
    </row>
    <row r="121" spans="1:9" ht="15.6" x14ac:dyDescent="0.3">
      <c r="A121" s="98" t="s">
        <v>16</v>
      </c>
      <c r="B121" s="91">
        <v>52</v>
      </c>
      <c r="C121" s="74">
        <v>44</v>
      </c>
      <c r="D121" s="74">
        <v>44</v>
      </c>
      <c r="E121" s="74">
        <v>0</v>
      </c>
      <c r="F121" s="74">
        <v>0</v>
      </c>
      <c r="G121" s="75">
        <f>SUM(B121-(C121+F121))</f>
        <v>8</v>
      </c>
      <c r="H121" s="76">
        <v>0</v>
      </c>
      <c r="I121" s="99">
        <v>52</v>
      </c>
    </row>
    <row r="122" spans="1:9" ht="15.6" x14ac:dyDescent="0.3">
      <c r="A122" s="98" t="s">
        <v>13</v>
      </c>
      <c r="B122" s="91">
        <v>0</v>
      </c>
      <c r="C122" s="74">
        <v>0</v>
      </c>
      <c r="D122" s="74">
        <v>0</v>
      </c>
      <c r="E122" s="74">
        <v>0</v>
      </c>
      <c r="F122" s="74">
        <v>0</v>
      </c>
      <c r="G122" s="75">
        <f t="shared" ref="G122:G128" si="36">SUM(B122-(C122+F122))</f>
        <v>0</v>
      </c>
      <c r="H122" s="76">
        <v>0</v>
      </c>
      <c r="I122" s="99">
        <v>2</v>
      </c>
    </row>
    <row r="123" spans="1:9" ht="15.6" x14ac:dyDescent="0.3">
      <c r="A123" s="98" t="s">
        <v>19</v>
      </c>
      <c r="B123" s="91">
        <v>0</v>
      </c>
      <c r="C123" s="74">
        <v>30</v>
      </c>
      <c r="D123" s="74">
        <v>30</v>
      </c>
      <c r="E123" s="74">
        <v>0</v>
      </c>
      <c r="F123" s="74">
        <v>0</v>
      </c>
      <c r="G123" s="75">
        <f t="shared" si="36"/>
        <v>-30</v>
      </c>
      <c r="H123" s="76">
        <v>0</v>
      </c>
      <c r="I123" s="99">
        <v>52</v>
      </c>
    </row>
    <row r="124" spans="1:9" ht="15.6" x14ac:dyDescent="0.3">
      <c r="A124" s="98" t="s">
        <v>17</v>
      </c>
      <c r="B124" s="91">
        <v>26</v>
      </c>
      <c r="C124" s="74">
        <v>15</v>
      </c>
      <c r="D124" s="74">
        <v>15</v>
      </c>
      <c r="E124" s="74">
        <v>0</v>
      </c>
      <c r="F124" s="74">
        <v>0</v>
      </c>
      <c r="G124" s="75">
        <f t="shared" si="36"/>
        <v>11</v>
      </c>
      <c r="H124" s="76">
        <v>0</v>
      </c>
      <c r="I124" s="99">
        <v>26</v>
      </c>
    </row>
    <row r="125" spans="1:9" ht="15.6" x14ac:dyDescent="0.3">
      <c r="A125" s="98" t="s">
        <v>57</v>
      </c>
      <c r="B125" s="91">
        <v>0</v>
      </c>
      <c r="C125" s="74">
        <v>0</v>
      </c>
      <c r="D125" s="74">
        <v>0</v>
      </c>
      <c r="E125" s="74">
        <v>0</v>
      </c>
      <c r="F125" s="74">
        <v>0</v>
      </c>
      <c r="G125" s="75">
        <f t="shared" si="36"/>
        <v>0</v>
      </c>
      <c r="H125" s="76">
        <v>0</v>
      </c>
      <c r="I125" s="99">
        <v>0</v>
      </c>
    </row>
    <row r="126" spans="1:9" ht="15.6" x14ac:dyDescent="0.3">
      <c r="A126" s="98" t="s">
        <v>33</v>
      </c>
      <c r="B126" s="91">
        <v>0</v>
      </c>
      <c r="C126" s="74">
        <v>6</v>
      </c>
      <c r="D126" s="74">
        <v>6</v>
      </c>
      <c r="E126" s="74">
        <v>0</v>
      </c>
      <c r="F126" s="74">
        <v>0</v>
      </c>
      <c r="G126" s="75">
        <f t="shared" si="36"/>
        <v>-6</v>
      </c>
      <c r="H126" s="76">
        <v>0</v>
      </c>
      <c r="I126" s="99">
        <v>0</v>
      </c>
    </row>
    <row r="127" spans="1:9" ht="15.6" x14ac:dyDescent="0.3">
      <c r="A127" s="98" t="s">
        <v>53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6"/>
        <v>0</v>
      </c>
      <c r="H127" s="76">
        <v>0</v>
      </c>
      <c r="I127" s="99">
        <v>0</v>
      </c>
    </row>
    <row r="128" spans="1:9" ht="15.6" x14ac:dyDescent="0.3">
      <c r="A128" s="98" t="s">
        <v>18</v>
      </c>
      <c r="B128" s="91">
        <v>104</v>
      </c>
      <c r="C128" s="74">
        <v>98</v>
      </c>
      <c r="D128" s="74">
        <v>98</v>
      </c>
      <c r="E128" s="74">
        <v>0</v>
      </c>
      <c r="F128" s="74">
        <v>0</v>
      </c>
      <c r="G128" s="75">
        <f t="shared" si="36"/>
        <v>6</v>
      </c>
      <c r="H128" s="76">
        <v>0</v>
      </c>
      <c r="I128" s="99">
        <v>104</v>
      </c>
    </row>
    <row r="129" spans="1:9" ht="18" x14ac:dyDescent="0.35">
      <c r="A129" s="97" t="s">
        <v>15</v>
      </c>
      <c r="B129" s="92">
        <f t="shared" ref="B129:I129" si="37">SUM(B117,B120)</f>
        <v>1314</v>
      </c>
      <c r="C129" s="50">
        <f t="shared" si="37"/>
        <v>1316</v>
      </c>
      <c r="D129" s="50">
        <f t="shared" si="37"/>
        <v>1316</v>
      </c>
      <c r="E129" s="50">
        <f t="shared" si="37"/>
        <v>0</v>
      </c>
      <c r="F129" s="50">
        <f t="shared" si="37"/>
        <v>0</v>
      </c>
      <c r="G129" s="50">
        <f t="shared" si="37"/>
        <v>-2</v>
      </c>
      <c r="H129" s="50">
        <f t="shared" si="37"/>
        <v>2</v>
      </c>
      <c r="I129" s="100">
        <f t="shared" si="37"/>
        <v>1376</v>
      </c>
    </row>
    <row r="130" spans="1:9" ht="23.4" x14ac:dyDescent="0.3">
      <c r="A130" s="102" t="s">
        <v>7</v>
      </c>
      <c r="B130" s="16"/>
      <c r="C130" s="16"/>
      <c r="D130" s="16"/>
      <c r="E130" s="16"/>
      <c r="F130" s="16"/>
      <c r="G130" s="16"/>
      <c r="H130" s="17"/>
      <c r="I130" s="28"/>
    </row>
    <row r="131" spans="1:9" ht="18" x14ac:dyDescent="0.35">
      <c r="A131" s="97" t="s">
        <v>37</v>
      </c>
      <c r="B131" s="90">
        <f t="shared" ref="B131:I131" si="38">SUM(B132:B134)</f>
        <v>1678</v>
      </c>
      <c r="C131" s="49">
        <f t="shared" si="38"/>
        <v>1624</v>
      </c>
      <c r="D131" s="49">
        <f t="shared" si="38"/>
        <v>1617</v>
      </c>
      <c r="E131" s="49">
        <f t="shared" si="38"/>
        <v>0</v>
      </c>
      <c r="F131" s="49">
        <f t="shared" si="38"/>
        <v>0</v>
      </c>
      <c r="G131" s="49">
        <f t="shared" si="38"/>
        <v>54</v>
      </c>
      <c r="H131" s="49">
        <f t="shared" si="38"/>
        <v>4</v>
      </c>
      <c r="I131" s="52">
        <f t="shared" si="38"/>
        <v>1689</v>
      </c>
    </row>
    <row r="132" spans="1:9" ht="15.6" x14ac:dyDescent="0.3">
      <c r="A132" s="98" t="s">
        <v>38</v>
      </c>
      <c r="B132" s="91">
        <v>1454</v>
      </c>
      <c r="C132" s="74">
        <v>1418</v>
      </c>
      <c r="D132" s="74">
        <v>1408</v>
      </c>
      <c r="E132" s="74">
        <v>0</v>
      </c>
      <c r="F132" s="74">
        <v>0</v>
      </c>
      <c r="G132" s="75">
        <f>SUM(B132-(C132+F132))</f>
        <v>36</v>
      </c>
      <c r="H132" s="76">
        <v>4</v>
      </c>
      <c r="I132" s="99">
        <v>1454</v>
      </c>
    </row>
    <row r="133" spans="1:9" ht="15.6" x14ac:dyDescent="0.3">
      <c r="A133" s="104" t="s">
        <v>13</v>
      </c>
      <c r="B133" s="91">
        <v>0</v>
      </c>
      <c r="C133" s="74">
        <v>0</v>
      </c>
      <c r="D133" s="74">
        <v>9</v>
      </c>
      <c r="E133" s="74">
        <v>0</v>
      </c>
      <c r="F133" s="74">
        <v>0</v>
      </c>
      <c r="G133" s="75">
        <f>SUM(B133-(C133+F133))</f>
        <v>0</v>
      </c>
      <c r="H133" s="76">
        <v>0</v>
      </c>
      <c r="I133" s="99">
        <v>11</v>
      </c>
    </row>
    <row r="134" spans="1:9" ht="15.6" x14ac:dyDescent="0.3">
      <c r="A134" s="98" t="s">
        <v>26</v>
      </c>
      <c r="B134" s="91">
        <v>224</v>
      </c>
      <c r="C134" s="74">
        <v>206</v>
      </c>
      <c r="D134" s="74">
        <v>200</v>
      </c>
      <c r="E134" s="74">
        <v>0</v>
      </c>
      <c r="F134" s="74">
        <v>0</v>
      </c>
      <c r="G134" s="75">
        <f>SUM(B134-(C134+F134))</f>
        <v>18</v>
      </c>
      <c r="H134" s="76">
        <v>0</v>
      </c>
      <c r="I134" s="99">
        <v>224</v>
      </c>
    </row>
    <row r="135" spans="1:9" ht="18" x14ac:dyDescent="0.35">
      <c r="A135" s="97" t="s">
        <v>36</v>
      </c>
      <c r="B135" s="92">
        <f t="shared" ref="B135:I135" si="39">SUM(B136:B143)</f>
        <v>130</v>
      </c>
      <c r="C135" s="50">
        <f t="shared" si="39"/>
        <v>179</v>
      </c>
      <c r="D135" s="50">
        <f t="shared" si="39"/>
        <v>179</v>
      </c>
      <c r="E135" s="50">
        <f t="shared" si="39"/>
        <v>4</v>
      </c>
      <c r="F135" s="50">
        <f t="shared" si="39"/>
        <v>0</v>
      </c>
      <c r="G135" s="50">
        <f t="shared" si="39"/>
        <v>-49</v>
      </c>
      <c r="H135" s="50">
        <f t="shared" si="39"/>
        <v>0</v>
      </c>
      <c r="I135" s="100">
        <f t="shared" si="39"/>
        <v>206</v>
      </c>
    </row>
    <row r="136" spans="1:9" ht="15.6" x14ac:dyDescent="0.3">
      <c r="A136" s="98" t="s">
        <v>16</v>
      </c>
      <c r="B136" s="91">
        <v>26</v>
      </c>
      <c r="C136" s="74">
        <v>16</v>
      </c>
      <c r="D136" s="74">
        <v>16</v>
      </c>
      <c r="E136" s="74">
        <v>0</v>
      </c>
      <c r="F136" s="74">
        <v>0</v>
      </c>
      <c r="G136" s="75">
        <f t="shared" ref="G136:G143" si="40">SUM(B136-(C136+F136))</f>
        <v>10</v>
      </c>
      <c r="H136" s="76">
        <v>0</v>
      </c>
      <c r="I136" s="99">
        <v>24</v>
      </c>
    </row>
    <row r="137" spans="1:9" ht="15.6" x14ac:dyDescent="0.3">
      <c r="A137" s="98" t="s">
        <v>19</v>
      </c>
      <c r="B137" s="91">
        <v>0</v>
      </c>
      <c r="C137" s="74">
        <v>14</v>
      </c>
      <c r="D137" s="74">
        <v>14</v>
      </c>
      <c r="E137" s="74">
        <v>0</v>
      </c>
      <c r="F137" s="74">
        <v>0</v>
      </c>
      <c r="G137" s="75">
        <f t="shared" si="40"/>
        <v>-14</v>
      </c>
      <c r="H137" s="76">
        <v>0</v>
      </c>
      <c r="I137" s="99">
        <v>12</v>
      </c>
    </row>
    <row r="138" spans="1:9" ht="15.6" x14ac:dyDescent="0.3">
      <c r="A138" s="98" t="s">
        <v>17</v>
      </c>
      <c r="B138" s="91">
        <v>52</v>
      </c>
      <c r="C138" s="74">
        <v>52</v>
      </c>
      <c r="D138" s="74">
        <v>52</v>
      </c>
      <c r="E138" s="74">
        <v>0</v>
      </c>
      <c r="F138" s="74">
        <v>0</v>
      </c>
      <c r="G138" s="75">
        <f t="shared" si="40"/>
        <v>0</v>
      </c>
      <c r="H138" s="76">
        <v>0</v>
      </c>
      <c r="I138" s="99">
        <v>52</v>
      </c>
    </row>
    <row r="139" spans="1:9" ht="15.6" x14ac:dyDescent="0.3">
      <c r="A139" s="98" t="s">
        <v>57</v>
      </c>
      <c r="B139" s="91">
        <v>0</v>
      </c>
      <c r="C139" s="74">
        <v>0</v>
      </c>
      <c r="D139" s="74">
        <v>0</v>
      </c>
      <c r="E139" s="74">
        <v>0</v>
      </c>
      <c r="F139" s="74">
        <v>0</v>
      </c>
      <c r="G139" s="75">
        <f t="shared" ref="G139" si="41">SUM(B139-(C139+F139))</f>
        <v>0</v>
      </c>
      <c r="H139" s="76">
        <v>0</v>
      </c>
      <c r="I139" s="99">
        <v>12</v>
      </c>
    </row>
    <row r="140" spans="1:9" ht="15.6" x14ac:dyDescent="0.3">
      <c r="A140" s="98" t="s">
        <v>26</v>
      </c>
      <c r="B140" s="91">
        <v>0</v>
      </c>
      <c r="C140" s="74">
        <v>15</v>
      </c>
      <c r="D140" s="74">
        <v>15</v>
      </c>
      <c r="E140" s="74">
        <v>0</v>
      </c>
      <c r="F140" s="74">
        <v>0</v>
      </c>
      <c r="G140" s="75">
        <f t="shared" si="40"/>
        <v>-15</v>
      </c>
      <c r="H140" s="76">
        <v>0</v>
      </c>
      <c r="I140" s="99">
        <v>26</v>
      </c>
    </row>
    <row r="141" spans="1:9" ht="15.6" x14ac:dyDescent="0.3">
      <c r="A141" s="98" t="s">
        <v>49</v>
      </c>
      <c r="B141" s="91">
        <v>0</v>
      </c>
      <c r="C141" s="74">
        <v>26</v>
      </c>
      <c r="D141" s="74">
        <v>26</v>
      </c>
      <c r="E141" s="74">
        <v>0</v>
      </c>
      <c r="F141" s="74">
        <v>0</v>
      </c>
      <c r="G141" s="75">
        <f t="shared" si="40"/>
        <v>-26</v>
      </c>
      <c r="H141" s="76">
        <v>0</v>
      </c>
      <c r="I141" s="99">
        <v>26</v>
      </c>
    </row>
    <row r="142" spans="1:9" ht="15.6" x14ac:dyDescent="0.3">
      <c r="A142" s="98" t="s">
        <v>53</v>
      </c>
      <c r="B142" s="91">
        <v>0</v>
      </c>
      <c r="C142" s="74">
        <v>4</v>
      </c>
      <c r="D142" s="74">
        <v>4</v>
      </c>
      <c r="E142" s="74">
        <v>4</v>
      </c>
      <c r="F142" s="74">
        <v>0</v>
      </c>
      <c r="G142" s="75">
        <f t="shared" si="40"/>
        <v>-4</v>
      </c>
      <c r="H142" s="76">
        <v>0</v>
      </c>
      <c r="I142" s="99">
        <v>2</v>
      </c>
    </row>
    <row r="143" spans="1:9" ht="15.6" x14ac:dyDescent="0.3">
      <c r="A143" s="98" t="s">
        <v>18</v>
      </c>
      <c r="B143" s="91">
        <v>52</v>
      </c>
      <c r="C143" s="74">
        <v>52</v>
      </c>
      <c r="D143" s="74">
        <v>52</v>
      </c>
      <c r="E143" s="74">
        <v>0</v>
      </c>
      <c r="F143" s="74">
        <v>0</v>
      </c>
      <c r="G143" s="75">
        <f t="shared" si="40"/>
        <v>0</v>
      </c>
      <c r="H143" s="76">
        <v>0</v>
      </c>
      <c r="I143" s="99">
        <v>52</v>
      </c>
    </row>
    <row r="144" spans="1:9" ht="18" x14ac:dyDescent="0.35">
      <c r="A144" s="101" t="s">
        <v>9</v>
      </c>
      <c r="B144" s="92">
        <f t="shared" ref="B144:I144" si="42">SUM(B131,B135)</f>
        <v>1808</v>
      </c>
      <c r="C144" s="50">
        <f t="shared" si="42"/>
        <v>1803</v>
      </c>
      <c r="D144" s="50">
        <f t="shared" si="42"/>
        <v>1796</v>
      </c>
      <c r="E144" s="50">
        <f t="shared" si="42"/>
        <v>4</v>
      </c>
      <c r="F144" s="50">
        <f t="shared" si="42"/>
        <v>0</v>
      </c>
      <c r="G144" s="50">
        <f t="shared" si="42"/>
        <v>5</v>
      </c>
      <c r="H144" s="50">
        <f t="shared" si="42"/>
        <v>4</v>
      </c>
      <c r="I144" s="100">
        <f t="shared" si="42"/>
        <v>1895</v>
      </c>
    </row>
    <row r="145" spans="1:9" s="4" customFormat="1" ht="18" customHeight="1" x14ac:dyDescent="0.35">
      <c r="A145" s="105" t="s">
        <v>84</v>
      </c>
      <c r="B145" s="70">
        <f>SUM(B86,B99,B117,B131)</f>
        <v>5808</v>
      </c>
      <c r="C145" s="70">
        <f t="shared" ref="C145:I145" si="43">SUM(C86,C99,C117,C131)</f>
        <v>5552</v>
      </c>
      <c r="D145" s="70">
        <f t="shared" si="43"/>
        <v>5484</v>
      </c>
      <c r="E145" s="70">
        <f t="shared" si="43"/>
        <v>0</v>
      </c>
      <c r="F145" s="70">
        <f t="shared" si="43"/>
        <v>0</v>
      </c>
      <c r="G145" s="70">
        <f t="shared" si="43"/>
        <v>256</v>
      </c>
      <c r="H145" s="70">
        <f t="shared" si="43"/>
        <v>13</v>
      </c>
      <c r="I145" s="70">
        <f t="shared" si="43"/>
        <v>5942</v>
      </c>
    </row>
    <row r="146" spans="1:9" s="4" customFormat="1" ht="18" customHeight="1" x14ac:dyDescent="0.35">
      <c r="A146" s="105" t="s">
        <v>82</v>
      </c>
      <c r="B146" s="70">
        <f>SUM(B89,B106,B120,B135)</f>
        <v>590</v>
      </c>
      <c r="C146" s="70">
        <f t="shared" ref="C146:I146" si="44">SUM(C89,C106,C120,C135)</f>
        <v>690</v>
      </c>
      <c r="D146" s="70">
        <f t="shared" si="44"/>
        <v>737</v>
      </c>
      <c r="E146" s="70">
        <f t="shared" si="44"/>
        <v>137</v>
      </c>
      <c r="F146" s="70">
        <f t="shared" si="44"/>
        <v>1</v>
      </c>
      <c r="G146" s="70">
        <f t="shared" si="44"/>
        <v>-101</v>
      </c>
      <c r="H146" s="70">
        <f t="shared" si="44"/>
        <v>0</v>
      </c>
      <c r="I146" s="70">
        <f t="shared" si="44"/>
        <v>853</v>
      </c>
    </row>
    <row r="147" spans="1:9" s="4" customFormat="1" ht="25.05" customHeight="1" x14ac:dyDescent="0.25">
      <c r="A147" s="72" t="s">
        <v>2</v>
      </c>
      <c r="B147" s="71">
        <f>SUM(B97,B115,B129,B144)</f>
        <v>6398</v>
      </c>
      <c r="C147" s="71">
        <f t="shared" ref="C147:I147" si="45">SUM(C97,C115,C129,C144)</f>
        <v>6242</v>
      </c>
      <c r="D147" s="71">
        <f t="shared" si="45"/>
        <v>6221</v>
      </c>
      <c r="E147" s="71">
        <f t="shared" si="45"/>
        <v>137</v>
      </c>
      <c r="F147" s="71">
        <f t="shared" si="45"/>
        <v>1</v>
      </c>
      <c r="G147" s="71">
        <f t="shared" si="45"/>
        <v>155</v>
      </c>
      <c r="H147" s="71">
        <f t="shared" si="45"/>
        <v>13</v>
      </c>
      <c r="I147" s="71">
        <f t="shared" si="45"/>
        <v>6795</v>
      </c>
    </row>
    <row r="148" spans="1:9" s="4" customFormat="1" ht="25.05" customHeight="1" x14ac:dyDescent="0.25">
      <c r="A148" s="114" t="s">
        <v>86</v>
      </c>
      <c r="B148" s="96">
        <f t="shared" ref="B148:I150" si="46">SUM(B78,B145)</f>
        <v>11316</v>
      </c>
      <c r="C148" s="96">
        <f t="shared" si="46"/>
        <v>10782</v>
      </c>
      <c r="D148" s="96">
        <f t="shared" si="46"/>
        <v>10624</v>
      </c>
      <c r="E148" s="96">
        <f t="shared" si="46"/>
        <v>0</v>
      </c>
      <c r="F148" s="96">
        <f t="shared" si="46"/>
        <v>0</v>
      </c>
      <c r="G148" s="96">
        <f t="shared" si="46"/>
        <v>534</v>
      </c>
      <c r="H148" s="96">
        <f t="shared" si="46"/>
        <v>21</v>
      </c>
      <c r="I148" s="96">
        <f t="shared" si="46"/>
        <v>11489</v>
      </c>
    </row>
    <row r="149" spans="1:9" s="4" customFormat="1" ht="25.05" customHeight="1" x14ac:dyDescent="0.25">
      <c r="A149" s="114" t="s">
        <v>85</v>
      </c>
      <c r="B149" s="96">
        <f t="shared" si="46"/>
        <v>2888</v>
      </c>
      <c r="C149" s="96">
        <f t="shared" si="46"/>
        <v>2749</v>
      </c>
      <c r="D149" s="96">
        <f t="shared" si="46"/>
        <v>2854</v>
      </c>
      <c r="E149" s="96">
        <f t="shared" si="46"/>
        <v>159</v>
      </c>
      <c r="F149" s="96">
        <f t="shared" si="46"/>
        <v>23</v>
      </c>
      <c r="G149" s="96">
        <f t="shared" si="46"/>
        <v>116</v>
      </c>
      <c r="H149" s="96">
        <f t="shared" si="46"/>
        <v>1</v>
      </c>
      <c r="I149" s="96">
        <f t="shared" si="46"/>
        <v>3750</v>
      </c>
    </row>
    <row r="150" spans="1:9" s="4" customFormat="1" ht="25.05" customHeight="1" x14ac:dyDescent="0.25">
      <c r="A150" s="109" t="s">
        <v>11</v>
      </c>
      <c r="B150" s="44">
        <f t="shared" si="46"/>
        <v>14204</v>
      </c>
      <c r="C150" s="44">
        <f t="shared" si="46"/>
        <v>13531</v>
      </c>
      <c r="D150" s="44">
        <f t="shared" si="46"/>
        <v>13478</v>
      </c>
      <c r="E150" s="44">
        <f t="shared" si="46"/>
        <v>159</v>
      </c>
      <c r="F150" s="44">
        <f t="shared" si="46"/>
        <v>23</v>
      </c>
      <c r="G150" s="44">
        <f t="shared" si="46"/>
        <v>650</v>
      </c>
      <c r="H150" s="44">
        <f t="shared" si="46"/>
        <v>22</v>
      </c>
      <c r="I150" s="110">
        <f t="shared" si="46"/>
        <v>15239</v>
      </c>
    </row>
    <row r="151" spans="1:9" s="4" customFormat="1" ht="15.6" customHeight="1" x14ac:dyDescent="0.25">
      <c r="A151" s="41"/>
      <c r="B151" s="42"/>
      <c r="C151" s="42"/>
      <c r="D151" s="42"/>
      <c r="E151" s="42"/>
      <c r="F151" s="42"/>
      <c r="G151" s="42"/>
      <c r="H151" s="42"/>
      <c r="I151" s="43"/>
    </row>
    <row r="152" spans="1:9" s="7" customFormat="1" ht="25.05" customHeight="1" x14ac:dyDescent="0.25">
      <c r="A152" s="27" t="s">
        <v>3</v>
      </c>
      <c r="B152" s="11"/>
      <c r="C152" s="11"/>
      <c r="D152" s="11"/>
      <c r="E152" s="11"/>
      <c r="F152" s="11"/>
      <c r="G152" s="11"/>
      <c r="H152" s="10"/>
      <c r="I152" s="33"/>
    </row>
    <row r="153" spans="1:9" s="8" customFormat="1" ht="15.6" customHeight="1" x14ac:dyDescent="0.3">
      <c r="A153" s="63" t="s">
        <v>55</v>
      </c>
      <c r="B153" s="21">
        <v>155</v>
      </c>
      <c r="C153" s="21">
        <v>119</v>
      </c>
      <c r="D153" s="21">
        <v>119</v>
      </c>
      <c r="E153" s="21">
        <v>0</v>
      </c>
      <c r="F153" s="21">
        <v>0</v>
      </c>
      <c r="G153" s="21">
        <f>SUM(B153-(C153+F153))</f>
        <v>36</v>
      </c>
      <c r="H153" s="21">
        <v>0</v>
      </c>
      <c r="I153" s="34">
        <v>200</v>
      </c>
    </row>
    <row r="154" spans="1:9" s="6" customFormat="1" ht="25.05" customHeight="1" thickBot="1" x14ac:dyDescent="0.3">
      <c r="A154" s="111" t="s">
        <v>56</v>
      </c>
      <c r="B154" s="112">
        <f t="shared" ref="B154:I154" si="47">SUM(B80,B147,B153)</f>
        <v>14359</v>
      </c>
      <c r="C154" s="112">
        <f t="shared" si="47"/>
        <v>13650</v>
      </c>
      <c r="D154" s="112">
        <f t="shared" si="47"/>
        <v>13597</v>
      </c>
      <c r="E154" s="112">
        <f t="shared" si="47"/>
        <v>159</v>
      </c>
      <c r="F154" s="112">
        <f t="shared" si="47"/>
        <v>23</v>
      </c>
      <c r="G154" s="112">
        <f t="shared" si="47"/>
        <v>686</v>
      </c>
      <c r="H154" s="112">
        <f t="shared" si="47"/>
        <v>22</v>
      </c>
      <c r="I154" s="113">
        <f t="shared" si="47"/>
        <v>15439</v>
      </c>
    </row>
    <row r="155" spans="1:9" s="9" customFormat="1" ht="15.6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</row>
    <row r="156" spans="1:9" s="47" customFormat="1" ht="15.6" customHeight="1" x14ac:dyDescent="0.2">
      <c r="A156" s="61"/>
      <c r="B156" s="48"/>
      <c r="C156" s="48"/>
      <c r="D156" s="48"/>
      <c r="E156" s="46"/>
      <c r="F156" s="46"/>
      <c r="G156" s="46"/>
      <c r="H156" s="46"/>
      <c r="I156" s="46"/>
    </row>
    <row r="157" spans="1:9" s="47" customFormat="1" ht="15.6" hidden="1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ht="15.6" hidden="1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</row>
    <row r="159" spans="1:9" hidden="1" x14ac:dyDescent="0.3">
      <c r="A159" s="69" t="s">
        <v>80</v>
      </c>
      <c r="B159" s="68" t="s">
        <v>72</v>
      </c>
    </row>
    <row r="160" spans="1:9" hidden="1" x14ac:dyDescent="0.3">
      <c r="A160" s="66" t="s">
        <v>73</v>
      </c>
      <c r="B160" s="66">
        <f>G21+G27</f>
        <v>296</v>
      </c>
    </row>
    <row r="161" spans="1:2" hidden="1" x14ac:dyDescent="0.3">
      <c r="A161" s="67" t="s">
        <v>75</v>
      </c>
      <c r="B161" s="67">
        <f>G35</f>
        <v>195</v>
      </c>
    </row>
    <row r="162" spans="1:2" hidden="1" x14ac:dyDescent="0.3">
      <c r="A162" s="67" t="s">
        <v>70</v>
      </c>
      <c r="B162" s="67">
        <f>G21+G27-G35</f>
        <v>101</v>
      </c>
    </row>
    <row r="163" spans="1:2" hidden="1" x14ac:dyDescent="0.3"/>
    <row r="164" spans="1:2" hidden="1" x14ac:dyDescent="0.3"/>
    <row r="165" spans="1:2" hidden="1" x14ac:dyDescent="0.3">
      <c r="A165" s="66" t="s">
        <v>74</v>
      </c>
      <c r="B165" s="66">
        <f>G131+G135</f>
        <v>5</v>
      </c>
    </row>
    <row r="166" spans="1:2" hidden="1" x14ac:dyDescent="0.3">
      <c r="A166" s="67" t="s">
        <v>76</v>
      </c>
      <c r="B166" s="67">
        <f>G134</f>
        <v>18</v>
      </c>
    </row>
    <row r="167" spans="1:2" hidden="1" x14ac:dyDescent="0.3">
      <c r="A167" s="67" t="s">
        <v>75</v>
      </c>
      <c r="B167" s="67">
        <f>G140</f>
        <v>-15</v>
      </c>
    </row>
    <row r="168" spans="1:2" hidden="1" x14ac:dyDescent="0.3">
      <c r="A168" s="67" t="s">
        <v>71</v>
      </c>
      <c r="B168" s="67">
        <f>G131+G135-G134-G140</f>
        <v>2</v>
      </c>
    </row>
    <row r="169" spans="1:2" hidden="1" x14ac:dyDescent="0.3"/>
    <row r="170" spans="1:2" hidden="1" x14ac:dyDescent="0.3">
      <c r="A170" s="65" t="s">
        <v>79</v>
      </c>
    </row>
    <row r="171" spans="1:2" hidden="1" x14ac:dyDescent="0.3">
      <c r="A171" s="66" t="s">
        <v>77</v>
      </c>
      <c r="B171" s="66">
        <f>G131+G135</f>
        <v>5</v>
      </c>
    </row>
    <row r="172" spans="1:2" hidden="1" x14ac:dyDescent="0.3">
      <c r="A172" s="67" t="s">
        <v>78</v>
      </c>
      <c r="B172" s="67">
        <f>G134+G140</f>
        <v>3</v>
      </c>
    </row>
    <row r="173" spans="1:2" hidden="1" x14ac:dyDescent="0.3">
      <c r="A173" s="67" t="s">
        <v>71</v>
      </c>
      <c r="B173" s="67">
        <f>G131+G135-G134-G140</f>
        <v>2</v>
      </c>
    </row>
    <row r="200" spans="8:9" ht="13.8" x14ac:dyDescent="0.25">
      <c r="H200" s="1"/>
      <c r="I200" s="1"/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</sheetData>
  <mergeCells count="5">
    <mergeCell ref="A2:I2"/>
    <mergeCell ref="A3:I3"/>
    <mergeCell ref="A84:I84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2024-04-24T14:51:30Z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