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31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<sst xmlns="http://schemas.openxmlformats.org/spreadsheetml/2006/main" count="189" uniqueCount="94">
  <si>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</si>
  <si>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</si>
  <si>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</si>
  <si>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</si>
  <si>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</si>
  <si>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</si>
  <si>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</si>
  <si>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</si>
  <si>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</si>
  <si>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</si>
  <si>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</si>
  <si>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</si>
  <si>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</si>
  <si>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</si>
  <si>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</si>
  <si>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</si>
  <si>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</si>
  <si>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</si>
  <si>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</si>
  <si>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</si>
  <si>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</si>
  <si>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</si>
  <si>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</si>
  <si>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</si>
  <si>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</si>
  <si>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</si>
  <si>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</si>
  <si>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</si>
  <si>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</si>
  <si>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</si>
  <si>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</si>
  <si>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</si>
  <si>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</si>
  <si>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</si>
  <si>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</si>
  <si>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</si>
  <si>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</si>
  <si>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</si>
  <si>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</si>
  <si>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</si>
  <si>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</si>
  <si>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</si>
  <si>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</si>
  <si>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</si>
  <si>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</si>
  <si>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</si>
  <si>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</si>
  <si>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</si>
  <si>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</si>
  <si>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</si>
  <si>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</si>
  <si>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</si>
  <si>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</si>
  <si>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</si>
  <si>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</si>
  <si>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</si>
  <si>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</si>
  <si>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</si>
  <si>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</si>
  <si>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</si>
  <si>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</si>
  <si>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</si>
  <si>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</si>
  <si>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</si>
  <si>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</si>
  <si>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</si>
  <si>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</si>
  <si>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</si>
  <si>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</si>
  <si>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</si>
  <si>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</si>
  <si>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</si>
  <si>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</si>
  <si>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</si>
  <si>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</si>
  <si>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</si>
  <si>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</si>
  <si>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</si>
  <si>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</si>
  <si>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</si>
  <si>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</si>
  <si>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</si>
  <si>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</si>
  <si>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</si>
  <si>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</si>
  <si>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</si>
  <si>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</si>
  <si>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</si>
  <si>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</si>
  <si>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</si>
  <si>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</si>
  <si>
    <t>Additional Beds</t>
  </si>
  <si>
    <t>LSP</t>
  </si>
  <si>
    <t>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</si>
</sst>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45686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743</v>
      </c>
      <c r="D7" s="49">
        <f t="shared" ref="D7:F7" si="0">SUM(D8:D9)</f>
        <v>741</v>
      </c>
      <c r="E7" s="49">
        <f t="shared" si="0"/>
        <v>0</v>
      </c>
      <c r="F7" s="49">
        <f t="shared" si="0"/>
        <v>0</v>
      </c>
      <c r="G7" s="49">
        <f>SUM(G8:G9)</f>
        <v>175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743</v>
      </c>
      <c r="D8" s="74">
        <v>741</v>
      </c>
      <c r="E8" s="74">
        <v>0</v>
      </c>
      <c r="F8" s="74">
        <v>0</v>
      </c>
      <c r="G8" s="75">
        <f>SUM(B8-(C8+F8))</f>
        <v>175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0</v>
      </c>
      <c r="D9" s="74">
        <v>0</v>
      </c>
      <c r="E9" s="74">
        <v>0</v>
      </c>
      <c r="F9" s="74">
        <v>0</v>
      </c>
      <c r="G9" s="75">
        <f>SUM(B9-(C9+F9))</f>
        <v>0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403</v>
      </c>
      <c r="D10" s="50">
        <f t="shared" si="1"/>
        <v>403</v>
      </c>
      <c r="E10" s="50">
        <f t="shared" si="1"/>
        <v>0</v>
      </c>
      <c r="F10" s="50">
        <f t="shared" si="1"/>
        <v>0</v>
      </c>
      <c r="G10" s="50">
        <f t="shared" si="1"/>
        <v>-145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53</v>
      </c>
      <c r="D11" s="74">
        <v>53</v>
      </c>
      <c r="E11" s="74">
        <v>0</v>
      </c>
      <c r="F11" s="74">
        <v>0</v>
      </c>
      <c r="G11" s="75">
        <f t="shared" ref="G11:G18" si="2">SUM(B11-(C11+F11))</f>
        <v>-37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18</v>
      </c>
      <c r="D12" s="74">
        <v>18</v>
      </c>
      <c r="E12" s="74">
        <v>0</v>
      </c>
      <c r="F12" s="74">
        <v>0</v>
      </c>
      <c r="G12" s="75">
        <f t="shared" si="2"/>
        <v>-18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76</v>
      </c>
      <c r="D13" s="74">
        <v>76</v>
      </c>
      <c r="E13" s="74">
        <v>0</v>
      </c>
      <c r="F13" s="74">
        <v>0</v>
      </c>
      <c r="G13" s="75">
        <f t="shared" si="2"/>
        <v>-10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148</v>
      </c>
      <c r="D14" s="74">
        <v>148</v>
      </c>
      <c r="E14" s="74">
        <v>0</v>
      </c>
      <c r="F14" s="74">
        <v>0</v>
      </c>
      <c r="G14" s="75">
        <f t="shared" si="2"/>
        <v>-4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108</v>
      </c>
      <c r="D18" s="74">
        <v>108</v>
      </c>
      <c r="E18" s="74">
        <v>0</v>
      </c>
      <c r="F18" s="74">
        <v>0</v>
      </c>
      <c r="G18" s="75">
        <f t="shared" si="2"/>
        <v>-76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1146</v>
      </c>
      <c r="D19" s="50">
        <f t="shared" si="3"/>
        <v>1144</v>
      </c>
      <c r="E19" s="50">
        <f t="shared" si="3"/>
        <v>0</v>
      </c>
      <c r="F19" s="50">
        <f t="shared" si="3"/>
        <v>0</v>
      </c>
      <c r="G19" s="50">
        <f t="shared" si="3"/>
        <v>30</v>
      </c>
      <c r="H19" s="57">
        <f t="shared" si="3"/>
        <v>1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1338</v>
      </c>
      <c r="D21" s="59">
        <f t="shared" si="4"/>
        <v>1251</v>
      </c>
      <c r="E21" s="59">
        <f t="shared" si="4"/>
        <v>0</v>
      </c>
      <c r="F21" s="59">
        <f t="shared" si="4"/>
        <v>0</v>
      </c>
      <c r="G21" s="49">
        <f t="shared" si="4"/>
        <v>48</v>
      </c>
      <c r="H21" s="49">
        <f t="shared" si="4"/>
        <v>4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1040</v>
      </c>
      <c r="D22" s="74">
        <v>964</v>
      </c>
      <c r="E22" s="74">
        <v>0</v>
      </c>
      <c r="F22" s="74">
        <v>0</v>
      </c>
      <c r="G22" s="75">
        <f t="shared" ref="G22:G26" si="5">SUM(B22-(C22+F22))</f>
        <v>-54</v>
      </c>
      <c r="H22" s="76">
        <v>2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115</v>
      </c>
      <c r="D23" s="77">
        <v>112</v>
      </c>
      <c r="E23" s="77">
        <v>0</v>
      </c>
      <c r="F23" s="77">
        <v>0</v>
      </c>
      <c r="G23" s="75">
        <f t="shared" si="5"/>
        <v>45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45</v>
      </c>
      <c r="D24" s="74">
        <v>45</v>
      </c>
      <c r="E24" s="74">
        <v>0</v>
      </c>
      <c r="F24" s="74">
        <v>0</v>
      </c>
      <c r="G24" s="75">
        <f t="shared" si="5"/>
        <v>9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56</v>
      </c>
      <c r="D25" s="77">
        <v>48</v>
      </c>
      <c r="E25" s="77">
        <v>0</v>
      </c>
      <c r="F25" s="77">
        <v>0</v>
      </c>
      <c r="G25" s="75">
        <f t="shared" si="5"/>
        <v>-6</v>
      </c>
      <c r="H25" s="78">
        <v>2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82</v>
      </c>
      <c r="D26" s="77">
        <v>82</v>
      </c>
      <c r="E26" s="77">
        <v>0</v>
      </c>
      <c r="F26" s="77">
        <v>0</v>
      </c>
      <c r="G26" s="75">
        <f t="shared" si="5"/>
        <v>54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562</v>
      </c>
      <c r="D27" s="60">
        <f t="shared" si="6"/>
        <v>629</v>
      </c>
      <c r="E27" s="60">
        <f t="shared" si="6"/>
        <v>0</v>
      </c>
      <c r="F27" s="60">
        <f t="shared" si="6"/>
        <v>4</v>
      </c>
      <c r="G27" s="60">
        <f t="shared" si="6"/>
        <v>229</v>
      </c>
      <c r="H27" s="60">
        <f t="shared" si="6"/>
        <v>2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105</v>
      </c>
      <c r="D28" s="80">
        <v>96</v>
      </c>
      <c r="E28" s="80">
        <v>0</v>
      </c>
      <c r="F28" s="80">
        <v>0</v>
      </c>
      <c r="G28" s="81">
        <f t="shared" ref="G28:G39" si="7">SUM(B28-(C28+F28))</f>
        <v>34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15</v>
      </c>
      <c r="D29" s="83">
        <v>14</v>
      </c>
      <c r="E29" s="83">
        <v>0</v>
      </c>
      <c r="F29" s="83">
        <v>0</v>
      </c>
      <c r="G29" s="81">
        <f t="shared" si="7"/>
        <v>1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30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8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74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34</v>
      </c>
      <c r="D33" s="80">
        <v>26</v>
      </c>
      <c r="E33" s="80">
        <v>0</v>
      </c>
      <c r="F33" s="80">
        <v>0</v>
      </c>
      <c r="G33" s="81">
        <f t="shared" si="8"/>
        <v>-2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184</v>
      </c>
      <c r="D35" s="80">
        <v>169</v>
      </c>
      <c r="E35" s="80">
        <v>0</v>
      </c>
      <c r="F35" s="83">
        <v>4</v>
      </c>
      <c r="G35" s="81">
        <f t="shared" si="8"/>
        <v>212</v>
      </c>
      <c r="H35" s="82">
        <v>2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13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91</v>
      </c>
      <c r="D38" s="87">
        <v>91</v>
      </c>
      <c r="E38" s="87">
        <v>0</v>
      </c>
      <c r="F38" s="87">
        <v>0</v>
      </c>
      <c r="G38" s="81">
        <f t="shared" si="7"/>
        <v>-11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133</v>
      </c>
      <c r="D39" s="80">
        <v>108</v>
      </c>
      <c r="E39" s="80">
        <v>0</v>
      </c>
      <c r="F39" s="80">
        <v>0</v>
      </c>
      <c r="G39" s="81">
        <f t="shared" si="7"/>
        <v>-5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1900</v>
      </c>
      <c r="D40" s="55">
        <f t="shared" si="9"/>
        <v>1880</v>
      </c>
      <c r="E40" s="55">
        <f t="shared" si="9"/>
        <v>0</v>
      </c>
      <c r="F40" s="55">
        <f t="shared" si="9"/>
        <v>4</v>
      </c>
      <c r="G40" s="55">
        <f t="shared" si="9"/>
        <v>277</v>
      </c>
      <c r="H40" s="55">
        <f t="shared" si="9"/>
        <v>6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439</v>
      </c>
      <c r="D42" s="90">
        <f t="shared" si="10"/>
        <v>439</v>
      </c>
      <c r="E42" s="90">
        <f t="shared" si="10"/>
        <v>0</v>
      </c>
      <c r="F42" s="90">
        <f t="shared" si="10"/>
        <v>0</v>
      </c>
      <c r="G42" s="90">
        <f t="shared" si="10"/>
        <v>16</v>
      </c>
      <c r="H42" s="90">
        <f t="shared" si="10"/>
        <v>1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403</v>
      </c>
      <c r="D43" s="74">
        <v>403</v>
      </c>
      <c r="E43" s="74">
        <v>0</v>
      </c>
      <c r="F43" s="74">
        <v>0</v>
      </c>
      <c r="G43" s="75">
        <f>SUM(B43-(C43+F43))</f>
        <v>4</v>
      </c>
      <c r="H43" s="76">
        <v>1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6</v>
      </c>
      <c r="D44" s="74">
        <v>6</v>
      </c>
      <c r="E44" s="74">
        <v>0</v>
      </c>
      <c r="F44" s="74">
        <v>0</v>
      </c>
      <c r="G44" s="75">
        <f t="shared" ref="G44:G49" si="11">SUM(B44-(C44+F44))</f>
        <v>0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3</v>
      </c>
      <c r="E45" s="74">
        <v>0</v>
      </c>
      <c r="F45" s="74">
        <v>0</v>
      </c>
      <c r="G45" s="75">
        <f t="shared" ref="G45" si="12">SUM(B45-(C45+F45))</f>
        <v>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5</v>
      </c>
      <c r="D46" s="74">
        <v>5</v>
      </c>
      <c r="E46" s="74">
        <v>0</v>
      </c>
      <c r="F46" s="74">
        <v>0</v>
      </c>
      <c r="G46" s="75">
        <f t="shared" si="11"/>
        <v>5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13</v>
      </c>
      <c r="D47" s="74">
        <v>13</v>
      </c>
      <c r="E47" s="74">
        <v>0</v>
      </c>
      <c r="F47" s="74">
        <v>0</v>
      </c>
      <c r="G47" s="75">
        <f t="shared" ref="G47" si="13">SUM(B47-(C47+F47))</f>
        <v>-1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8</v>
      </c>
      <c r="D48" s="74">
        <v>8</v>
      </c>
      <c r="E48" s="74">
        <v>0</v>
      </c>
      <c r="F48" s="74">
        <v>0</v>
      </c>
      <c r="G48" s="75">
        <f t="shared" si="11"/>
        <v>2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1</v>
      </c>
      <c r="D49" s="74">
        <v>1</v>
      </c>
      <c r="E49" s="74">
        <v>0</v>
      </c>
      <c r="F49" s="74">
        <v>0</v>
      </c>
      <c r="G49" s="75">
        <f t="shared" si="11"/>
        <v>1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25</v>
      </c>
      <c r="D50" s="50">
        <f t="shared" si="14"/>
        <v>25</v>
      </c>
      <c r="E50" s="50">
        <f t="shared" si="14"/>
        <v>0</v>
      </c>
      <c r="F50" s="50">
        <f t="shared" si="14"/>
        <v>0</v>
      </c>
      <c r="G50" s="50">
        <f t="shared" si="14"/>
        <v>2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>SUM(B52-(C52+F52))</f>
        <v>0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8</v>
      </c>
      <c r="D54" s="74">
        <v>8</v>
      </c>
      <c r="E54" s="74">
        <v>0</v>
      </c>
      <c r="F54" s="74">
        <v>0</v>
      </c>
      <c r="G54" s="75">
        <f t="shared" si="15"/>
        <v>4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4</v>
      </c>
      <c r="D57" s="74">
        <v>4</v>
      </c>
      <c r="E57" s="74">
        <v>0</v>
      </c>
      <c r="F57" s="74">
        <v>0</v>
      </c>
      <c r="G57" s="75">
        <f t="shared" si="15"/>
        <v>-2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464</v>
      </c>
      <c r="D59" s="55">
        <f t="shared" si="16"/>
        <v>464</v>
      </c>
      <c r="E59" s="55">
        <f t="shared" si="16"/>
        <v>0</v>
      </c>
      <c r="F59" s="55">
        <f t="shared" si="16"/>
        <v>0</v>
      </c>
      <c r="G59" s="55">
        <f t="shared" si="16"/>
        <v>18</v>
      </c>
      <c r="H59" s="55">
        <f t="shared" si="16"/>
        <v>1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2992</v>
      </c>
      <c r="D61" s="49">
        <f t="shared" si="17"/>
        <v>2987</v>
      </c>
      <c r="E61" s="49">
        <f t="shared" si="17"/>
        <v>0</v>
      </c>
      <c r="F61" s="49">
        <f t="shared" si="17"/>
        <v>0</v>
      </c>
      <c r="G61" s="49">
        <f t="shared" si="17"/>
        <v>-231</v>
      </c>
      <c r="H61" s="49">
        <f t="shared" si="17"/>
        <v>0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2736</v>
      </c>
      <c r="D62" s="74">
        <v>2731</v>
      </c>
      <c r="E62" s="74">
        <v>0</v>
      </c>
      <c r="F62" s="74">
        <v>0</v>
      </c>
      <c r="G62" s="75">
        <f>SUM(B62-(C62+F62))</f>
        <v>-255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128</v>
      </c>
      <c r="D63" s="74">
        <v>128</v>
      </c>
      <c r="E63" s="74">
        <v>0</v>
      </c>
      <c r="F63" s="74">
        <v>0</v>
      </c>
      <c r="G63" s="75">
        <f t="shared" ref="G63:G65" si="18">SUM(B63-(C63+F63))</f>
        <v>0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30</v>
      </c>
      <c r="D64" s="74">
        <v>30</v>
      </c>
      <c r="E64" s="74">
        <v>0</v>
      </c>
      <c r="F64" s="74">
        <v>0</v>
      </c>
      <c r="G64" s="75">
        <f t="shared" si="18"/>
        <v>-6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98</v>
      </c>
      <c r="D65" s="74">
        <v>98</v>
      </c>
      <c r="E65" s="74">
        <v>0</v>
      </c>
      <c r="F65" s="74">
        <v>0</v>
      </c>
      <c r="G65" s="75">
        <f t="shared" si="18"/>
        <v>30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1065</v>
      </c>
      <c r="D66" s="60">
        <f t="shared" si="19"/>
        <v>1065</v>
      </c>
      <c r="E66" s="60">
        <f t="shared" si="19"/>
        <v>25</v>
      </c>
      <c r="F66" s="60">
        <f t="shared" si="19"/>
        <v>17</v>
      </c>
      <c r="G66" s="60">
        <f t="shared" si="19"/>
        <v>147</v>
      </c>
      <c r="H66" s="60">
        <f t="shared" si="19"/>
        <v>1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46</v>
      </c>
      <c r="D67" s="80">
        <v>46</v>
      </c>
      <c r="E67" s="80">
        <v>0</v>
      </c>
      <c r="F67" s="80">
        <v>0</v>
      </c>
      <c r="G67" s="89">
        <f t="shared" ref="G67:G77" si="20">SUM(B67-(C67+F67))</f>
        <v>2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102</v>
      </c>
      <c r="D68" s="74">
        <v>102</v>
      </c>
      <c r="E68" s="74">
        <v>0</v>
      </c>
      <c r="F68" s="74">
        <v>3</v>
      </c>
      <c r="G68" s="89">
        <f t="shared" si="20"/>
        <v>27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58</v>
      </c>
      <c r="D69" s="74">
        <v>58</v>
      </c>
      <c r="E69" s="74">
        <v>0</v>
      </c>
      <c r="F69" s="74">
        <v>8</v>
      </c>
      <c r="G69" s="89">
        <f t="shared" si="20"/>
        <v>10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32</v>
      </c>
      <c r="D70" s="80">
        <v>32</v>
      </c>
      <c r="E70" s="80">
        <v>0</v>
      </c>
      <c r="F70" s="80">
        <v>0</v>
      </c>
      <c r="G70" s="89">
        <f t="shared" si="20"/>
        <v>50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10</v>
      </c>
      <c r="D71" s="80">
        <v>10</v>
      </c>
      <c r="E71" s="80">
        <v>0</v>
      </c>
      <c r="F71" s="80">
        <v>2</v>
      </c>
      <c r="G71" s="89">
        <f t="shared" si="20"/>
        <v>-2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58</v>
      </c>
      <c r="D72" s="80">
        <v>58</v>
      </c>
      <c r="E72" s="80">
        <v>0</v>
      </c>
      <c r="F72" s="80">
        <v>0</v>
      </c>
      <c r="G72" s="89">
        <f t="shared" si="20"/>
        <v>-58</v>
      </c>
      <c r="H72" s="82">
        <v>1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353</v>
      </c>
      <c r="D73" s="80">
        <v>353</v>
      </c>
      <c r="E73" s="80">
        <v>25</v>
      </c>
      <c r="F73" s="80">
        <v>4</v>
      </c>
      <c r="G73" s="89">
        <f t="shared" si="20"/>
        <v>38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88</v>
      </c>
      <c r="D76" s="80">
        <v>88</v>
      </c>
      <c r="E76" s="80">
        <v>0</v>
      </c>
      <c r="F76" s="80">
        <v>0</v>
      </c>
      <c r="G76" s="89">
        <f t="shared" si="20"/>
        <v>2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298</v>
      </c>
      <c r="D77" s="80">
        <v>298</v>
      </c>
      <c r="E77" s="80">
        <v>0</v>
      </c>
      <c r="F77" s="80">
        <v>0</v>
      </c>
      <c r="G77" s="89">
        <f t="shared" si="20"/>
        <v>98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4057</v>
      </c>
      <c r="D78" s="55">
        <f t="shared" si="21"/>
        <v>4052</v>
      </c>
      <c r="E78" s="55">
        <f t="shared" si="21"/>
        <v>25</v>
      </c>
      <c r="F78" s="55">
        <f t="shared" si="21"/>
        <v>17</v>
      </c>
      <c r="G78" s="55">
        <f t="shared" si="21"/>
        <v>-84</v>
      </c>
      <c r="H78" s="55">
        <f t="shared" si="21"/>
        <v>1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5512</v>
      </c>
      <c r="D79" s="94">
        <f t="shared" si="22"/>
        <v>5418</v>
      </c>
      <c r="E79" s="94">
        <f t="shared" si="22"/>
        <v>0</v>
      </c>
      <c r="F79" s="94">
        <f t="shared" si="22"/>
        <v>0</v>
      </c>
      <c r="G79" s="94">
        <f t="shared" si="22"/>
        <v>8</v>
      </c>
      <c r="H79" s="94">
        <f t="shared" si="22"/>
        <v>6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2055</v>
      </c>
      <c r="D80" s="94">
        <f t="shared" si="23"/>
        <v>2122</v>
      </c>
      <c r="E80" s="94">
        <f t="shared" si="23"/>
        <v>25</v>
      </c>
      <c r="F80" s="94">
        <f t="shared" si="23"/>
        <v>21</v>
      </c>
      <c r="G80" s="94">
        <f t="shared" si="23"/>
        <v>233</v>
      </c>
      <c r="H80" s="94">
        <f t="shared" si="23"/>
        <v>3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7567</v>
      </c>
      <c r="D81" s="95">
        <f t="shared" si="24"/>
        <v>7540</v>
      </c>
      <c r="E81" s="95">
        <f t="shared" si="24"/>
        <v>25</v>
      </c>
      <c r="F81" s="95">
        <f t="shared" si="24"/>
        <v>21</v>
      </c>
      <c r="G81" s="95">
        <f t="shared" si="24"/>
        <v>241</v>
      </c>
      <c r="H81" s="95">
        <f t="shared" si="24"/>
        <v>9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45686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1286</v>
      </c>
      <c r="D87" s="49">
        <f t="shared" ref="D87:F87" si="25">SUM(D88:D89)</f>
        <v>1283</v>
      </c>
      <c r="E87" s="49">
        <f t="shared" si="25"/>
        <v>0</v>
      </c>
      <c r="F87" s="49">
        <f t="shared" si="25"/>
        <v>0</v>
      </c>
      <c r="G87" s="49">
        <f>SUM(G88:G89)</f>
        <v>58</v>
      </c>
      <c r="H87" s="51">
        <f>SUM(H88:H89)</f>
        <v>2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1283</v>
      </c>
      <c r="D88" s="74">
        <v>1280</v>
      </c>
      <c r="E88" s="74">
        <v>0</v>
      </c>
      <c r="F88" s="74">
        <v>0</v>
      </c>
      <c r="G88" s="75">
        <f>SUM(B88-(C88+F88))</f>
        <v>61</v>
      </c>
      <c r="H88" s="76">
        <v>2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3</v>
      </c>
      <c r="D89" s="74">
        <v>3</v>
      </c>
      <c r="E89" s="74">
        <v>0</v>
      </c>
      <c r="F89" s="74">
        <v>0</v>
      </c>
      <c r="G89" s="75">
        <f>SUM(B89-(C89+F89))</f>
        <v>-3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179</v>
      </c>
      <c r="D90" s="50">
        <f t="shared" si="26"/>
        <v>179</v>
      </c>
      <c r="E90" s="50">
        <f t="shared" si="26"/>
        <v>109</v>
      </c>
      <c r="F90" s="50">
        <f t="shared" si="26"/>
        <v>0</v>
      </c>
      <c r="G90" s="50">
        <f t="shared" si="26"/>
        <v>-49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19</v>
      </c>
      <c r="D91" s="74">
        <v>19</v>
      </c>
      <c r="E91" s="74">
        <v>19</v>
      </c>
      <c r="F91" s="74">
        <v>0</v>
      </c>
      <c r="G91" s="75">
        <f t="shared" ref="G91:G97" si="27">SUM(B91-(C91+F91))</f>
        <v>7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26</v>
      </c>
      <c r="D92" s="74">
        <v>26</v>
      </c>
      <c r="E92" s="74">
        <v>26</v>
      </c>
      <c r="F92" s="74">
        <v>0</v>
      </c>
      <c r="G92" s="75">
        <f t="shared" si="27"/>
        <v>-26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62</v>
      </c>
      <c r="D93" s="74">
        <v>62</v>
      </c>
      <c r="E93" s="74">
        <v>62</v>
      </c>
      <c r="F93" s="74">
        <v>0</v>
      </c>
      <c r="G93" s="75">
        <f t="shared" si="27"/>
        <v>-36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2</v>
      </c>
      <c r="D94" s="74">
        <v>2</v>
      </c>
      <c r="E94" s="74">
        <v>2</v>
      </c>
      <c r="F94" s="74">
        <v>0</v>
      </c>
      <c r="G94" s="75">
        <f t="shared" ref="G94" si="28">SUM(B94-(C94+F94))</f>
        <v>-2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70</v>
      </c>
      <c r="D97" s="74">
        <v>70</v>
      </c>
      <c r="E97" s="74">
        <v>0</v>
      </c>
      <c r="F97" s="74">
        <v>0</v>
      </c>
      <c r="G97" s="75">
        <f t="shared" si="27"/>
        <v>8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1465</v>
      </c>
      <c r="D98" s="55">
        <f t="shared" si="29"/>
        <v>1462</v>
      </c>
      <c r="E98" s="55">
        <f t="shared" si="29"/>
        <v>109</v>
      </c>
      <c r="F98" s="55">
        <f t="shared" si="29"/>
        <v>0</v>
      </c>
      <c r="G98" s="55">
        <f t="shared" si="29"/>
        <v>9</v>
      </c>
      <c r="H98" s="55">
        <f t="shared" si="29"/>
        <v>2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1445</v>
      </c>
      <c r="D100" s="49">
        <f t="shared" si="30"/>
        <v>1398</v>
      </c>
      <c r="E100" s="49">
        <f t="shared" si="30"/>
        <v>0</v>
      </c>
      <c r="F100" s="49">
        <f t="shared" si="30"/>
        <v>0</v>
      </c>
      <c r="G100" s="49">
        <f t="shared" si="30"/>
        <v>209</v>
      </c>
      <c r="H100" s="49">
        <f t="shared" si="30"/>
        <v>5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1059</v>
      </c>
      <c r="D101" s="74">
        <v>1008</v>
      </c>
      <c r="E101" s="74">
        <v>0</v>
      </c>
      <c r="F101" s="74">
        <v>0</v>
      </c>
      <c r="G101" s="75">
        <f t="shared" ref="G101:G107" si="31">SUM(B101-(C101+F101))</f>
        <v>54</v>
      </c>
      <c r="H101" s="76">
        <v>5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62</v>
      </c>
      <c r="D102" s="77">
        <v>55</v>
      </c>
      <c r="E102" s="77">
        <v>0</v>
      </c>
      <c r="F102" s="77">
        <v>0</v>
      </c>
      <c r="G102" s="75">
        <f>SUM(B102-(C102+F102))</f>
        <v>7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161</v>
      </c>
      <c r="D103" s="74">
        <v>161</v>
      </c>
      <c r="E103" s="74">
        <v>0</v>
      </c>
      <c r="F103" s="74">
        <v>0</v>
      </c>
      <c r="G103" s="75">
        <f>SUM(B103-(C103+F103))</f>
        <v>81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102</v>
      </c>
      <c r="D104" s="74">
        <v>101</v>
      </c>
      <c r="E104" s="74">
        <v>0</v>
      </c>
      <c r="F104" s="74">
        <v>0</v>
      </c>
      <c r="G104" s="75">
        <f>SUM(B104-(C104+F104))</f>
        <v>38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13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47</v>
      </c>
      <c r="D106" s="74">
        <v>47</v>
      </c>
      <c r="E106" s="74">
        <v>0</v>
      </c>
      <c r="F106" s="74">
        <v>0</v>
      </c>
      <c r="G106" s="75">
        <f>SUM(B106-(C106+F106))</f>
        <v>3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14</v>
      </c>
      <c r="D107" s="74">
        <v>13</v>
      </c>
      <c r="E107" s="74">
        <v>0</v>
      </c>
      <c r="F107" s="74">
        <v>0</v>
      </c>
      <c r="G107" s="75">
        <f t="shared" si="31"/>
        <v>26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141</v>
      </c>
      <c r="D108" s="50">
        <f t="shared" ref="D108:F108" si="32">SUM(D109:D116)</f>
        <v>185</v>
      </c>
      <c r="E108" s="50">
        <f t="shared" si="32"/>
        <v>0</v>
      </c>
      <c r="F108" s="50">
        <f t="shared" si="32"/>
        <v>1</v>
      </c>
      <c r="G108" s="50">
        <f>SUM(G109:G116)</f>
        <v>6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51</v>
      </c>
      <c r="D109" s="74">
        <v>45</v>
      </c>
      <c r="E109" s="74">
        <v>0</v>
      </c>
      <c r="F109" s="74">
        <v>0</v>
      </c>
      <c r="G109" s="75">
        <f t="shared" ref="G109:G116" si="33">SUM(B109-(C109+F109))</f>
        <v>-3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33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52</v>
      </c>
      <c r="D112" s="74">
        <v>51</v>
      </c>
      <c r="E112" s="74">
        <v>0</v>
      </c>
      <c r="F112" s="74">
        <v>0</v>
      </c>
      <c r="G112" s="75">
        <f t="shared" si="33"/>
        <v>0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18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38</v>
      </c>
      <c r="D116" s="74">
        <v>38</v>
      </c>
      <c r="E116" s="74">
        <v>0</v>
      </c>
      <c r="F116" s="74">
        <v>0</v>
      </c>
      <c r="G116" s="75">
        <f t="shared" si="33"/>
        <v>10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1586</v>
      </c>
      <c r="D117" s="50">
        <f t="shared" si="34"/>
        <v>1583</v>
      </c>
      <c r="E117" s="50">
        <f t="shared" si="34"/>
        <v>0</v>
      </c>
      <c r="F117" s="50">
        <f t="shared" si="34"/>
        <v>1</v>
      </c>
      <c r="G117" s="50">
        <f t="shared" si="34"/>
        <v>215</v>
      </c>
      <c r="H117" s="50">
        <f t="shared" si="34"/>
        <v>5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1202</v>
      </c>
      <c r="D119" s="49">
        <f t="shared" ref="D119:H119" si="35">SUM(D120:D121)</f>
        <v>1201</v>
      </c>
      <c r="E119" s="49">
        <f t="shared" si="35"/>
        <v>0</v>
      </c>
      <c r="F119" s="49">
        <f t="shared" si="35"/>
        <v>0</v>
      </c>
      <c r="G119" s="49">
        <f t="shared" si="35"/>
        <v>-70</v>
      </c>
      <c r="H119" s="49">
        <f t="shared" si="35"/>
        <v>3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1201</v>
      </c>
      <c r="D120" s="74">
        <v>1200</v>
      </c>
      <c r="E120" s="74">
        <v>0</v>
      </c>
      <c r="F120" s="74">
        <v>0</v>
      </c>
      <c r="G120" s="75">
        <f>SUM(B120-(C120+F120))</f>
        <v>-69</v>
      </c>
      <c r="H120" s="76">
        <v>3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208</v>
      </c>
      <c r="D122" s="50">
        <f t="shared" si="36"/>
        <v>208</v>
      </c>
      <c r="E122" s="50">
        <f t="shared" si="36"/>
        <v>0</v>
      </c>
      <c r="F122" s="50">
        <f t="shared" si="36"/>
        <v>2</v>
      </c>
      <c r="G122" s="50">
        <f t="shared" si="36"/>
        <v>-28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46</v>
      </c>
      <c r="D125" s="74">
        <v>46</v>
      </c>
      <c r="E125" s="74">
        <v>0</v>
      </c>
      <c r="F125" s="74">
        <v>0</v>
      </c>
      <c r="G125" s="75">
        <f t="shared" si="37"/>
        <v>-46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18</v>
      </c>
      <c r="D126" s="74">
        <v>18</v>
      </c>
      <c r="E126" s="74">
        <v>0</v>
      </c>
      <c r="F126" s="74">
        <v>2</v>
      </c>
      <c r="G126" s="75">
        <f t="shared" si="37"/>
        <v>6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3</v>
      </c>
      <c r="D128" s="74">
        <v>3</v>
      </c>
      <c r="E128" s="74">
        <v>0</v>
      </c>
      <c r="F128" s="74">
        <v>0</v>
      </c>
      <c r="G128" s="75">
        <f t="shared" si="37"/>
        <v>-3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89</v>
      </c>
      <c r="D130" s="74">
        <v>89</v>
      </c>
      <c r="E130" s="74">
        <v>0</v>
      </c>
      <c r="F130" s="74">
        <v>0</v>
      </c>
      <c r="G130" s="75">
        <f t="shared" si="37"/>
        <v>15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1410</v>
      </c>
      <c r="D131" s="50">
        <f t="shared" si="38"/>
        <v>1409</v>
      </c>
      <c r="E131" s="50">
        <f t="shared" si="38"/>
        <v>0</v>
      </c>
      <c r="F131" s="50">
        <f t="shared" si="38"/>
        <v>2</v>
      </c>
      <c r="G131" s="50">
        <f t="shared" si="38"/>
        <v>-98</v>
      </c>
      <c r="H131" s="50">
        <f t="shared" si="38"/>
        <v>3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1658</v>
      </c>
      <c r="D133" s="49">
        <f t="shared" si="39"/>
        <v>1648</v>
      </c>
      <c r="E133" s="49">
        <f t="shared" si="39"/>
        <v>0</v>
      </c>
      <c r="F133" s="49">
        <f t="shared" si="39"/>
        <v>1</v>
      </c>
      <c r="G133" s="49">
        <f t="shared" si="39"/>
        <v>19</v>
      </c>
      <c r="H133" s="49">
        <f t="shared" si="39"/>
        <v>7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1493</v>
      </c>
      <c r="D134" s="74">
        <v>1480</v>
      </c>
      <c r="E134" s="74">
        <v>0</v>
      </c>
      <c r="F134" s="74">
        <v>0</v>
      </c>
      <c r="G134" s="75">
        <f>SUM(B134-(C134+F134))</f>
        <v>-39</v>
      </c>
      <c r="H134" s="76">
        <v>7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10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165</v>
      </c>
      <c r="D136" s="74">
        <v>158</v>
      </c>
      <c r="E136" s="74">
        <v>0</v>
      </c>
      <c r="F136" s="74">
        <v>1</v>
      </c>
      <c r="G136" s="75">
        <f>SUM(B136-(C136+F136))</f>
        <v>58</v>
      </c>
      <c r="H136" s="76">
        <v>0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179</v>
      </c>
      <c r="D137" s="50">
        <f t="shared" si="40"/>
        <v>179</v>
      </c>
      <c r="E137" s="50">
        <f t="shared" si="40"/>
        <v>0</v>
      </c>
      <c r="F137" s="50">
        <f t="shared" si="40"/>
        <v>0</v>
      </c>
      <c r="G137" s="50">
        <f t="shared" si="40"/>
        <v>-49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20</v>
      </c>
      <c r="D138" s="74">
        <v>20</v>
      </c>
      <c r="E138" s="74">
        <v>0</v>
      </c>
      <c r="F138" s="74">
        <v>0</v>
      </c>
      <c r="G138" s="75">
        <f t="shared" ref="G138:G145" si="41">SUM(B138-(C138+F138))</f>
        <v>6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20</v>
      </c>
      <c r="D139" s="74">
        <v>20</v>
      </c>
      <c r="E139" s="74">
        <v>0</v>
      </c>
      <c r="F139" s="74">
        <v>0</v>
      </c>
      <c r="G139" s="75">
        <f t="shared" si="41"/>
        <v>-20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10</v>
      </c>
      <c r="D142" s="74">
        <v>10</v>
      </c>
      <c r="E142" s="74">
        <v>0</v>
      </c>
      <c r="F142" s="74">
        <v>0</v>
      </c>
      <c r="G142" s="75">
        <f t="shared" si="41"/>
        <v>-10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26</v>
      </c>
      <c r="D143" s="74">
        <v>26</v>
      </c>
      <c r="E143" s="74">
        <v>0</v>
      </c>
      <c r="F143" s="74">
        <v>0</v>
      </c>
      <c r="G143" s="75">
        <f t="shared" si="41"/>
        <v>-26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51</v>
      </c>
      <c r="D145" s="74">
        <v>51</v>
      </c>
      <c r="E145" s="74">
        <v>0</v>
      </c>
      <c r="F145" s="74">
        <v>0</v>
      </c>
      <c r="G145" s="75">
        <f t="shared" si="41"/>
        <v>1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1837</v>
      </c>
      <c r="D146" s="50">
        <f t="shared" si="43"/>
        <v>1827</v>
      </c>
      <c r="E146" s="50">
        <f t="shared" si="43"/>
        <v>0</v>
      </c>
      <c r="F146" s="50">
        <f t="shared" si="43"/>
        <v>1</v>
      </c>
      <c r="G146" s="50">
        <f t="shared" si="43"/>
        <v>-30</v>
      </c>
      <c r="H146" s="50">
        <f t="shared" si="43"/>
        <v>7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5591</v>
      </c>
      <c r="D147" s="70">
        <f t="shared" si="44"/>
        <v>5530</v>
      </c>
      <c r="E147" s="70">
        <f t="shared" si="44"/>
        <v>0</v>
      </c>
      <c r="F147" s="70">
        <f t="shared" si="44"/>
        <v>1</v>
      </c>
      <c r="G147" s="70">
        <f t="shared" si="44"/>
        <v>216</v>
      </c>
      <c r="H147" s="70">
        <f t="shared" si="44"/>
        <v>17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707</v>
      </c>
      <c r="D148" s="70">
        <f t="shared" si="45"/>
        <v>751</v>
      </c>
      <c r="E148" s="70">
        <f t="shared" si="45"/>
        <v>109</v>
      </c>
      <c r="F148" s="70">
        <f t="shared" si="45"/>
        <v>3</v>
      </c>
      <c r="G148" s="70">
        <f t="shared" si="45"/>
        <v>-120</v>
      </c>
      <c r="H148" s="70">
        <f t="shared" si="45"/>
        <v>0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6298</v>
      </c>
      <c r="D149" s="71">
        <f t="shared" si="46"/>
        <v>6281</v>
      </c>
      <c r="E149" s="71">
        <f t="shared" si="46"/>
        <v>109</v>
      </c>
      <c r="F149" s="71">
        <f t="shared" si="46"/>
        <v>4</v>
      </c>
      <c r="G149" s="71">
        <f t="shared" si="46"/>
        <v>96</v>
      </c>
      <c r="H149" s="71">
        <f t="shared" si="46"/>
        <v>17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11103</v>
      </c>
      <c r="D150" s="96">
        <f t="shared" si="47"/>
        <v>10948</v>
      </c>
      <c r="E150" s="96">
        <f t="shared" si="47"/>
        <v>0</v>
      </c>
      <c r="F150" s="96">
        <f t="shared" si="47"/>
        <v>1</v>
      </c>
      <c r="G150" s="96">
        <f t="shared" si="47"/>
        <v>224</v>
      </c>
      <c r="H150" s="96">
        <f t="shared" si="47"/>
        <v>23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2762</v>
      </c>
      <c r="D151" s="96">
        <f t="shared" si="47"/>
        <v>2873</v>
      </c>
      <c r="E151" s="96">
        <f t="shared" si="47"/>
        <v>134</v>
      </c>
      <c r="F151" s="96">
        <f t="shared" si="47"/>
        <v>24</v>
      </c>
      <c r="G151" s="96">
        <f t="shared" si="47"/>
        <v>113</v>
      </c>
      <c r="H151" s="96">
        <f t="shared" si="47"/>
        <v>3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13865</v>
      </c>
      <c r="D152" s="44">
        <f t="shared" si="47"/>
        <v>13821</v>
      </c>
      <c r="E152" s="44">
        <f t="shared" si="47"/>
        <v>134</v>
      </c>
      <c r="F152" s="44">
        <f t="shared" si="47"/>
        <v>25</v>
      </c>
      <c r="G152" s="44">
        <f t="shared" si="47"/>
        <v>337</v>
      </c>
      <c r="H152" s="44">
        <f t="shared" si="47"/>
        <v>26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125</v>
      </c>
      <c r="D155" s="21">
        <v>125</v>
      </c>
      <c r="E155" s="21">
        <v>0</v>
      </c>
      <c r="F155" s="21">
        <v>0</v>
      </c>
      <c r="G155" s="21">
        <f>SUM(B155-(C155+F155))</f>
        <v>30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13990</v>
      </c>
      <c r="D156" s="112">
        <f t="shared" si="48"/>
        <v>13946</v>
      </c>
      <c r="E156" s="112">
        <f t="shared" si="48"/>
        <v>134</v>
      </c>
      <c r="F156" s="112">
        <f t="shared" si="48"/>
        <v>25</v>
      </c>
      <c r="G156" s="112">
        <f t="shared" si="48"/>
        <v>367</v>
      </c>
      <c r="H156" s="112">
        <f t="shared" si="48"/>
        <v>26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277</v>
      </c>
    </row>
    <row r="163" spans="1:2" hidden="1" x14ac:dyDescent="0.3">
      <c r="A163" s="67" t="s">
        <v>75</v>
      </c>
      <c r="B163" s="67">
        <f>G35</f>
        <v>212</v>
      </c>
    </row>
    <row r="164" spans="1:2" hidden="1" x14ac:dyDescent="0.3">
      <c r="A164" s="67" t="s">
        <v>70</v>
      </c>
      <c r="B164" s="67">
        <f>G21+G27-G35</f>
        <v>65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-30</v>
      </c>
    </row>
    <row r="168" spans="1:2" hidden="1" x14ac:dyDescent="0.3">
      <c r="A168" s="67" t="s">
        <v>76</v>
      </c>
      <c r="B168" s="67">
        <f>G136</f>
        <v>58</v>
      </c>
    </row>
    <row r="169" spans="1:2" hidden="1" x14ac:dyDescent="0.3">
      <c r="A169" s="67" t="s">
        <v>75</v>
      </c>
      <c r="B169" s="67">
        <f>G142</f>
        <v>-10</v>
      </c>
    </row>
    <row r="170" spans="1:2" hidden="1" x14ac:dyDescent="0.3">
      <c r="A170" s="67" t="s">
        <v>71</v>
      </c>
      <c r="B170" s="67">
        <f>G133+G137-G136-G142</f>
        <v>-78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-30</v>
      </c>
    </row>
    <row r="174" spans="1:2" hidden="1" x14ac:dyDescent="0.3">
      <c r="A174" s="67" t="s">
        <v>78</v>
      </c>
      <c r="B174" s="67">
        <f>G136+G142</f>
        <v>48</v>
      </c>
    </row>
    <row r="175" spans="1:2" hidden="1" x14ac:dyDescent="0.3">
      <c r="A175" s="67" t="s">
        <v>71</v>
      </c>
      <c r="B175" s="67">
        <f>G133+G137-G136-G142</f>
        <v>-78</v>
      </c>
    </row>
    <row r="176" spans="1:2" hidden="1" x14ac:dyDescent="0.3"/>
    <row r="177" spans="1:2" hidden="1" x14ac:dyDescent="0.3"/>
    <row r="178" spans="1:2" hidden="1" x14ac:dyDescent="0.3">
      <c r="A178" s="66" t="s">
        <v>91</v>
      </c>
      <c r="B178" s="66"/>
    </row>
    <row r="179" spans="1:2" hidden="1" x14ac:dyDescent="0.3">
      <c r="A179" s="66" t="s">
        <v>92</v>
      </c>
      <c r="B179" s="66">
        <v>184</v>
      </c>
    </row>
    <row r="180" spans="1:2" hidden="1" x14ac:dyDescent="0.3">
      <c r="A180" s="66" t="s">
        <v>93</v>
      </c>
      <c r="B180" s="66">
        <v>94</v>
      </c>
    </row>
    <row r="181" spans="1:2" hidden="1" x14ac:dyDescent="0.3">
      <c r="A181" s="66" t="s">
        <v>7</v>
      </c>
      <c r="B181" s="66">
        <v>100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2025-01-29T15:36:23Z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